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54"/>
  </bookViews>
  <sheets>
    <sheet name="城" sheetId="10" r:id="rId1"/>
    <sheet name="资金" sheetId="6" state="hidden" r:id="rId2"/>
    <sheet name="县区台账" sheetId="7" state="hidden" r:id="rId3"/>
    <sheet name="行业台账" sheetId="8" state="hidden" r:id="rId4"/>
  </sheets>
  <externalReferences>
    <externalReference r:id="rId5"/>
  </externalReferences>
  <definedNames>
    <definedName name="_xlnm._FilterDatabase" localSheetId="1" hidden="1">资金!$A$6:$F$69</definedName>
    <definedName name="_xlnm._FilterDatabase" localSheetId="0" hidden="1">城!$A$7:$N$13</definedName>
    <definedName name="_xlnm.Print_Area" localSheetId="1">资金!$A$1:$T$69</definedName>
    <definedName name="_xlnm.Print_Titles" localSheetId="1">资金!$4:$5</definedName>
    <definedName name="二级区">[1]基本元素!$C$2:$C$81</definedName>
    <definedName name="长江区">[1]基本元素!$C$33:$C$44</definedName>
    <definedName name="_xlnm.Print_Titles" localSheetId="0">城!$4:$5</definedName>
    <definedName name="_xlnm.Print_Area" localSheetId="0">城!$A$1:$N$13</definedName>
  </definedNames>
  <calcPr calcId="144525"/>
</workbook>
</file>

<file path=xl/sharedStrings.xml><?xml version="1.0" encoding="utf-8"?>
<sst xmlns="http://schemas.openxmlformats.org/spreadsheetml/2006/main" count="393" uniqueCount="239">
  <si>
    <t>附件3</t>
  </si>
  <si>
    <t>钦州市2023年市级重大项目推进情况表
（“造滨城”项目）</t>
  </si>
  <si>
    <t>填报单位：钦州市城市管理行政执法局</t>
  </si>
  <si>
    <t>单位：万元</t>
  </si>
  <si>
    <t>序号</t>
  </si>
  <si>
    <t>项目名称</t>
  </si>
  <si>
    <t>建设性质</t>
  </si>
  <si>
    <t>主要建设内容及规模</t>
  </si>
  <si>
    <t>建设起止年限</t>
  </si>
  <si>
    <t>总投资</t>
  </si>
  <si>
    <r>
      <rPr>
        <sz val="12"/>
        <rFont val="方正黑体_GBK"/>
        <charset val="134"/>
      </rPr>
      <t>年度</t>
    </r>
    <r>
      <rPr>
        <sz val="12"/>
        <rFont val="Times New Roman"/>
        <charset val="134"/>
      </rPr>
      <t xml:space="preserve">
</t>
    </r>
    <r>
      <rPr>
        <sz val="12"/>
        <rFont val="方正黑体_GBK"/>
        <charset val="134"/>
      </rPr>
      <t>计划投资
（万元）</t>
    </r>
  </si>
  <si>
    <t>自开工以来到2022年底累计完成投资
（万元）</t>
  </si>
  <si>
    <t>实际开工/
竣工月份（新开工、竣工项目填写）</t>
  </si>
  <si>
    <t>1-12月完成
投资
（万元）</t>
  </si>
  <si>
    <t>目前进展情况</t>
  </si>
  <si>
    <t>存在主要问题和困难</t>
  </si>
  <si>
    <t>项目业主或前期工作责任单位</t>
  </si>
  <si>
    <t>责任单位</t>
  </si>
  <si>
    <t>河西片区雨污分流改造工程</t>
  </si>
  <si>
    <t>续建</t>
  </si>
  <si>
    <r>
      <rPr>
        <sz val="14"/>
        <rFont val="仿宋_GB2312"/>
        <charset val="134"/>
      </rPr>
      <t>建设河西片区雨污分流排水管网</t>
    </r>
    <r>
      <rPr>
        <sz val="14"/>
        <rFont val="Times New Roman"/>
        <charset val="134"/>
      </rPr>
      <t>143</t>
    </r>
    <r>
      <rPr>
        <sz val="14"/>
        <rFont val="仿宋_GB2312"/>
        <charset val="134"/>
      </rPr>
      <t>公里、雨水检查井</t>
    </r>
    <r>
      <rPr>
        <sz val="14"/>
        <rFont val="Times New Roman"/>
        <charset val="134"/>
      </rPr>
      <t>42</t>
    </r>
    <r>
      <rPr>
        <sz val="14"/>
        <rFont val="仿宋_GB2312"/>
        <charset val="134"/>
      </rPr>
      <t>座、污水检查井</t>
    </r>
    <r>
      <rPr>
        <sz val="14"/>
        <rFont val="Times New Roman"/>
        <charset val="134"/>
      </rPr>
      <t>3067</t>
    </r>
    <r>
      <rPr>
        <sz val="14"/>
        <rFont val="仿宋_GB2312"/>
        <charset val="134"/>
      </rPr>
      <t>座、一体化提升泵站</t>
    </r>
    <r>
      <rPr>
        <sz val="14"/>
        <rFont val="Times New Roman"/>
        <charset val="134"/>
      </rPr>
      <t>2</t>
    </r>
    <r>
      <rPr>
        <sz val="14"/>
        <rFont val="仿宋_GB2312"/>
        <charset val="134"/>
      </rPr>
      <t>座、破除并恢复路面</t>
    </r>
    <r>
      <rPr>
        <sz val="14"/>
        <rFont val="Times New Roman"/>
        <charset val="134"/>
      </rPr>
      <t>41</t>
    </r>
    <r>
      <rPr>
        <sz val="14"/>
        <rFont val="仿宋_GB2312"/>
        <charset val="134"/>
      </rPr>
      <t>万平方米、管道清淤</t>
    </r>
    <r>
      <rPr>
        <sz val="14"/>
        <rFont val="Times New Roman"/>
        <charset val="134"/>
      </rPr>
      <t>3.6</t>
    </r>
    <r>
      <rPr>
        <sz val="14"/>
        <rFont val="仿宋_GB2312"/>
        <charset val="134"/>
      </rPr>
      <t>万立方米。</t>
    </r>
  </si>
  <si>
    <t>2017-2024</t>
  </si>
  <si>
    <r>
      <rPr>
        <sz val="14"/>
        <rFont val="宋体"/>
        <charset val="134"/>
      </rPr>
      <t>（一）海城片区（海城一巷~海城六巷）雨污分流改造工程：完成海城一巷至海城六巷雨水检查井83座雨水管网1774米，污水检查26座，污水管网665米，完成海城路及海城六巷高压旋喷桩2276根，海城六巷高压摆喷813根,恢复海城一巷至六巷、海城路砼路面1686米。已完工。
（二）海城片区（海城七巷至海城十巷）管网改造工程：已开工建设,目前已完成全部施工内容，正办理规划测量工作。
（三）钦州湾大道东侧非机动车道（文华新城）污水管道修复工程：于2023年2月22日开工建设，已完成污水管道的施工,目前正整理竣工资料，准备办理竣工验收。
（四）英华片区（英华一巷至英华九巷）管网改造工程：已开工建设，目前已完成约1600米的管道施工及路面恢复。
（五）英华片区（英华十巷至英华十六巷）管网改造工程：</t>
    </r>
    <r>
      <rPr>
        <sz val="14"/>
        <color rgb="FFFF0000"/>
        <rFont val="宋体"/>
        <charset val="134"/>
      </rPr>
      <t>目前已累计完成779米雨水管道敷设施工，完成110米污水管道施工，目前正在英华十四巷进行雨水管开挖施工，剩余英华十六巷及英华路主路未施工。</t>
    </r>
    <r>
      <rPr>
        <sz val="14"/>
        <rFont val="宋体"/>
        <charset val="134"/>
      </rPr>
      <t xml:space="preserve">
（六）城西片区（建设路与新兴路之间）管网改造工程：已开工建设，已完成约2600米的管道施工及路面恢复。
（七）文峰北路（子材西大街至永福西大街）管网改造工程：未开工，原设计图纸中雨污水管管顶50cm以上至路面结构层底利用开挖原有土方作为回填材料，考虑到该路段为主干道，车流量较多，不能按照设计图纸放坡开挖，如采用原土回填存在较大的质量隐患，且无法满足设计要求的压实度和承载力检测，建议采用中粗砂作为回填材料，增加造价约100万元，已拟文报集团批示。
（八）北部湾大道（环城北路至南珠西大街）东侧污水管道修复工程：已进场施工，目前正进行钢板桩的施工及污水管道的开挖工作，已完成100米的管道施工，钢板桩施工方案还未确定，属于停工状态。</t>
    </r>
  </si>
  <si>
    <t>（一）海城片区（海城一巷~海城六巷）雨污分流改造工程：海城五巷仍有钢板桩未拆除。
（二）文峰北路（子材西大街至永福西大街）管网改造工程：现场部分管网位置设置在绿化范围内，需要设计调整位置。
（三）北部湾大道因钢板桩需要进行引孔，设计单位出具优化方案，已报集团进行审批。         
（四）英华片区（英华十巷至英华十六巷）由于资金不到位，目前已停工。</t>
  </si>
  <si>
    <t>钦州市开发投资集团有限公司</t>
  </si>
  <si>
    <t>市城管执法局</t>
  </si>
  <si>
    <t>钦州市城区老旧供水管网改造工程</t>
  </si>
  <si>
    <r>
      <rPr>
        <sz val="14"/>
        <rFont val="仿宋_GB2312"/>
        <charset val="0"/>
      </rPr>
      <t>改建城区老旧供水管网，管径</t>
    </r>
    <r>
      <rPr>
        <sz val="14"/>
        <rFont val="Times New Roman"/>
        <charset val="0"/>
      </rPr>
      <t>DN200</t>
    </r>
    <r>
      <rPr>
        <sz val="14"/>
        <rFont val="仿宋_GB2312"/>
        <charset val="0"/>
      </rPr>
      <t>－</t>
    </r>
    <r>
      <rPr>
        <sz val="14"/>
        <rFont val="Times New Roman"/>
        <charset val="0"/>
      </rPr>
      <t>DN800mm</t>
    </r>
    <r>
      <rPr>
        <sz val="14"/>
        <rFont val="仿宋_GB2312"/>
        <charset val="0"/>
      </rPr>
      <t>，管长约</t>
    </r>
    <r>
      <rPr>
        <sz val="14"/>
        <rFont val="Times New Roman"/>
        <charset val="0"/>
      </rPr>
      <t>28</t>
    </r>
    <r>
      <rPr>
        <sz val="14"/>
        <rFont val="仿宋_GB2312"/>
        <charset val="0"/>
      </rPr>
      <t>公里；完善城区供水检测系统，设置分区计量设施。</t>
    </r>
  </si>
  <si>
    <t>2021-2024</t>
  </si>
  <si>
    <r>
      <rPr>
        <sz val="14"/>
        <rFont val="宋体"/>
        <charset val="0"/>
        <scheme val="minor"/>
      </rPr>
      <t>完成南珠西大街DN300-DN500管约320米。</t>
    </r>
    <r>
      <rPr>
        <sz val="14"/>
        <color rgb="FFFF0000"/>
        <rFont val="宋体"/>
        <charset val="0"/>
        <scheme val="minor"/>
      </rPr>
      <t>银河街DN500管约200米。完成文峰路、新华路、宫保街等道路DN100-DN600管约6939米。</t>
    </r>
  </si>
  <si>
    <t>城区部分老旧供水管网因已审批方案的人行道位置已被其他管线占用，需进行规划调整的部分较多，导致增加造价，影响施工进度。</t>
  </si>
  <si>
    <t>钦州市开投水务有限公司</t>
  </si>
  <si>
    <t>钦州市河东污水处理厂二期工程</t>
  </si>
  <si>
    <r>
      <rPr>
        <sz val="14"/>
        <rFont val="仿宋_GB2312"/>
        <charset val="0"/>
      </rPr>
      <t>新扩建日处理生活污水</t>
    </r>
    <r>
      <rPr>
        <sz val="14"/>
        <rFont val="Times New Roman"/>
        <charset val="0"/>
      </rPr>
      <t>8.0</t>
    </r>
    <r>
      <rPr>
        <sz val="14"/>
        <rFont val="仿宋_GB2312"/>
        <charset val="0"/>
      </rPr>
      <t>万</t>
    </r>
    <r>
      <rPr>
        <sz val="14"/>
        <rFont val="Times New Roman"/>
        <charset val="0"/>
      </rPr>
      <t>m³/d</t>
    </r>
    <r>
      <rPr>
        <sz val="14"/>
        <rFont val="仿宋_GB2312"/>
        <charset val="0"/>
      </rPr>
      <t>的生活污水处理设施。</t>
    </r>
    <r>
      <rPr>
        <sz val="14"/>
        <rFont val="Times New Roman"/>
        <charset val="0"/>
      </rPr>
      <t> </t>
    </r>
    <r>
      <rPr>
        <sz val="14"/>
        <rFont val="仿宋_GB2312"/>
        <charset val="0"/>
      </rPr>
      <t>主要建设内容为新建细格栅间及旋流沉砂池、改良</t>
    </r>
    <r>
      <rPr>
        <sz val="14"/>
        <rFont val="Times New Roman"/>
        <charset val="0"/>
      </rPr>
      <t>A2O+MBBR</t>
    </r>
    <r>
      <rPr>
        <sz val="14"/>
        <rFont val="仿宋_GB2312"/>
        <charset val="0"/>
      </rPr>
      <t>池、配水井及污泥泵房、二沉池、气浮池配水井、高速离子气浮池、滤布滤池、紫外线消毒渠、贮泥池及污泥调理池等。</t>
    </r>
  </si>
  <si>
    <r>
      <rPr>
        <sz val="14"/>
        <rFont val="宋体"/>
        <charset val="0"/>
        <scheme val="minor"/>
      </rPr>
      <t>已完成第一批设备采购工作，已完成第二批设备采购招标工作。</t>
    </r>
    <r>
      <rPr>
        <sz val="14"/>
        <color rgb="FFFF0000"/>
        <rFont val="宋体"/>
        <charset val="0"/>
        <scheme val="minor"/>
      </rPr>
      <t>完成滤布滤池设备安装，紫外线消毒渠装饰装修施工、设备安装，室外管网室外雨污水管道、井施工，配电房装饰装修，中水回用加药间设备安装，进水在线检测间主体结构、装饰装修，工艺管线安装，基坑回填，鼓风机房及配电间自控、设备安装等；完成第一批剩余设备及材料到货。</t>
    </r>
  </si>
  <si>
    <t>由于本项目采用EPC工程总承包模式，用初步设计图纸进行招标，市财政评审中心只审核一次，施工图与初步设计图纸有出入，涉及到造价变动。</t>
  </si>
  <si>
    <t>钦州市水务综合提升项目</t>
  </si>
  <si>
    <r>
      <rPr>
        <sz val="14"/>
        <rFont val="Times New Roman"/>
        <charset val="0"/>
      </rPr>
      <t>1</t>
    </r>
    <r>
      <rPr>
        <sz val="14"/>
        <rFont val="仿宋_GB2312"/>
        <charset val="0"/>
      </rPr>
      <t>、水厂改扩建工程：优化钦州市第二水厂一期工程，在一期絮凝沉淀池进水管增加管式静态混合器</t>
    </r>
    <r>
      <rPr>
        <sz val="14"/>
        <rFont val="Times New Roman"/>
        <charset val="0"/>
      </rPr>
      <t xml:space="preserve"> 1 </t>
    </r>
    <r>
      <rPr>
        <sz val="14"/>
        <rFont val="仿宋_GB2312"/>
        <charset val="0"/>
      </rPr>
      <t>座；对二期工程进行技术改造，包括配水井建设、设备及工艺管道安装等；完善泥水处理系统，建设脱水机房、回用水池等泥水处理构筑物；根据现状及新建增加的设备，扩建完善原有电气系统、自控系统。钦州市第三水厂新增一套规模为</t>
    </r>
    <r>
      <rPr>
        <sz val="14"/>
        <rFont val="Times New Roman"/>
        <charset val="0"/>
      </rPr>
      <t>3</t>
    </r>
    <r>
      <rPr>
        <sz val="14"/>
        <rFont val="仿宋_GB2312"/>
        <charset val="0"/>
      </rPr>
      <t>万</t>
    </r>
    <r>
      <rPr>
        <sz val="14"/>
        <rFont val="Times New Roman"/>
        <charset val="0"/>
      </rPr>
      <t xml:space="preserve">m³/d </t>
    </r>
    <r>
      <rPr>
        <sz val="14"/>
        <rFont val="仿宋_GB2312"/>
        <charset val="0"/>
      </rPr>
      <t>滤池处理系统，处理水厂原工业用水出水，将生活用水供水能力提高至</t>
    </r>
    <r>
      <rPr>
        <sz val="14"/>
        <rFont val="Times New Roman"/>
        <charset val="0"/>
      </rPr>
      <t>5</t>
    </r>
    <r>
      <rPr>
        <sz val="14"/>
        <rFont val="仿宋_GB2312"/>
        <charset val="0"/>
      </rPr>
      <t>万</t>
    </r>
    <r>
      <rPr>
        <sz val="14"/>
        <rFont val="Times New Roman"/>
        <charset val="0"/>
      </rPr>
      <t>m³/d</t>
    </r>
    <r>
      <rPr>
        <sz val="14"/>
        <rFont val="仿宋_GB2312"/>
        <charset val="0"/>
      </rPr>
      <t>。</t>
    </r>
    <r>
      <rPr>
        <sz val="14"/>
        <rFont val="Times New Roman"/>
        <charset val="0"/>
      </rPr>
      <t xml:space="preserve">
2</t>
    </r>
    <r>
      <rPr>
        <sz val="14"/>
        <rFont val="仿宋_GB2312"/>
        <charset val="0"/>
      </rPr>
      <t>、供水管网建设工程：新建钦州市滨海新城片区环岛南路（北部湾大道至海岬</t>
    </r>
    <r>
      <rPr>
        <sz val="14"/>
        <rFont val="Times New Roman"/>
        <charset val="0"/>
      </rPr>
      <t>1</t>
    </r>
    <r>
      <rPr>
        <sz val="14"/>
        <rFont val="仿宋_GB2312"/>
        <charset val="0"/>
      </rPr>
      <t>号路）、茶山江大街（滨海大道至扬帆大道）、嘉兴街（滨江东路至扬帆大道）等</t>
    </r>
    <r>
      <rPr>
        <sz val="14"/>
        <rFont val="Times New Roman"/>
        <charset val="0"/>
      </rPr>
      <t>11</t>
    </r>
    <r>
      <rPr>
        <sz val="14"/>
        <rFont val="仿宋_GB2312"/>
        <charset val="0"/>
      </rPr>
      <t>条道路，共计约约</t>
    </r>
    <r>
      <rPr>
        <sz val="14"/>
        <rFont val="Times New Roman"/>
        <charset val="0"/>
      </rPr>
      <t>40.27</t>
    </r>
    <r>
      <rPr>
        <sz val="14"/>
        <rFont val="仿宋_GB2312"/>
        <charset val="0"/>
      </rPr>
      <t>公里的供水管网、市政消防栓及相应的分区计量设备等。管径为</t>
    </r>
    <r>
      <rPr>
        <sz val="14"/>
        <rFont val="Times New Roman"/>
        <charset val="0"/>
      </rPr>
      <t>DN250~DN500mm</t>
    </r>
    <r>
      <rPr>
        <sz val="14"/>
        <rFont val="仿宋_GB2312"/>
        <charset val="0"/>
      </rPr>
      <t>球墨铸铁管</t>
    </r>
    <r>
      <rPr>
        <sz val="14"/>
        <rFont val="Times New Roman"/>
        <charset val="0"/>
      </rPr>
      <t>(K9</t>
    </r>
    <r>
      <rPr>
        <sz val="14"/>
        <rFont val="仿宋_GB2312"/>
        <charset val="0"/>
      </rPr>
      <t>级</t>
    </r>
    <r>
      <rPr>
        <sz val="14"/>
        <rFont val="Times New Roman"/>
        <charset val="0"/>
      </rPr>
      <t>)</t>
    </r>
    <r>
      <rPr>
        <sz val="14"/>
        <rFont val="仿宋_GB2312"/>
        <charset val="0"/>
      </rPr>
      <t>。</t>
    </r>
    <r>
      <rPr>
        <sz val="14"/>
        <rFont val="Times New Roman"/>
        <charset val="0"/>
      </rPr>
      <t xml:space="preserve">
3</t>
    </r>
    <r>
      <rPr>
        <sz val="14"/>
        <rFont val="仿宋_GB2312"/>
        <charset val="0"/>
      </rPr>
      <t>、钦州市智慧水务：（</t>
    </r>
    <r>
      <rPr>
        <sz val="14"/>
        <rFont val="Times New Roman"/>
        <charset val="0"/>
      </rPr>
      <t>1</t>
    </r>
    <r>
      <rPr>
        <sz val="14"/>
        <rFont val="仿宋_GB2312"/>
        <charset val="0"/>
      </rPr>
      <t>）智慧水务应用架构类项目；（</t>
    </r>
    <r>
      <rPr>
        <sz val="14"/>
        <rFont val="Times New Roman"/>
        <charset val="0"/>
      </rPr>
      <t>2</t>
    </r>
    <r>
      <rPr>
        <sz val="14"/>
        <rFont val="仿宋_GB2312"/>
        <charset val="0"/>
      </rPr>
      <t>）智慧水务数据资源架构项目；（</t>
    </r>
    <r>
      <rPr>
        <sz val="14"/>
        <rFont val="Times New Roman"/>
        <charset val="0"/>
      </rPr>
      <t>3</t>
    </r>
    <r>
      <rPr>
        <sz val="14"/>
        <rFont val="仿宋_GB2312"/>
        <charset val="0"/>
      </rPr>
      <t>）智慧水务基础设施架构类项目；（</t>
    </r>
    <r>
      <rPr>
        <sz val="14"/>
        <rFont val="Times New Roman"/>
        <charset val="0"/>
      </rPr>
      <t>4</t>
    </r>
    <r>
      <rPr>
        <sz val="14"/>
        <rFont val="仿宋_GB2312"/>
        <charset val="0"/>
      </rPr>
      <t>）智慧水务公司专项类项目。</t>
    </r>
  </si>
  <si>
    <t>2022-2024</t>
  </si>
  <si>
    <r>
      <rPr>
        <sz val="14"/>
        <rFont val="宋体"/>
        <charset val="0"/>
        <scheme val="minor"/>
      </rPr>
      <t>供水管网建设：
前期工作：已完成；
项目进展：</t>
    </r>
    <r>
      <rPr>
        <sz val="14"/>
        <color rgb="FFFF0000"/>
        <rFont val="宋体"/>
        <charset val="0"/>
        <scheme val="minor"/>
      </rPr>
      <t>滨海片区移交部分工作面；本月完成新城大街DN300约708米。</t>
    </r>
    <r>
      <rPr>
        <sz val="14"/>
        <rFont val="宋体"/>
        <charset val="0"/>
        <scheme val="minor"/>
      </rPr>
      <t xml:space="preserve">
水厂改扩建工程：
前期工作：第二水厂已经获得工程规划许可证，</t>
    </r>
    <r>
      <rPr>
        <sz val="14"/>
        <color rgb="FFFF0000"/>
        <rFont val="宋体"/>
        <charset val="0"/>
        <scheme val="minor"/>
      </rPr>
      <t>已取得新建部分的施工许可证，正在办理第一期已建部分的相关手续</t>
    </r>
    <r>
      <rPr>
        <sz val="14"/>
        <rFont val="宋体"/>
        <charset val="0"/>
        <scheme val="minor"/>
      </rPr>
      <t>；三水厂改扩建工程已完成前期手续；
项目进展：水厂改扩建工程本月完成石灰系统及虹吸滤池主体工程，本月完成虹吸滤池内外瓷砖铺贴工程，完成总平部分工艺管道施工；完成屋面防水工程，完成V型滤池砌筑工程等。</t>
    </r>
    <r>
      <rPr>
        <sz val="14"/>
        <color rgb="FFFF0000"/>
        <rFont val="宋体"/>
        <charset val="0"/>
        <scheme val="minor"/>
      </rPr>
      <t>本月完成沉淀池排泥管安装工程，完成滤板安装分项工程。</t>
    </r>
    <r>
      <rPr>
        <sz val="14"/>
        <rFont val="宋体"/>
        <charset val="0"/>
        <scheme val="minor"/>
      </rPr>
      <t xml:space="preserve">
钦州市智慧水务：
前期工作：已取得初步设计批复。目前第一期建设方案上报集团公司通过审批，正在进行招标相关工作。</t>
    </r>
  </si>
  <si>
    <t>第二水厂扩建工程建设项目用地问题已对接资产公司，资产公司答复现已口头通知租户搬迁，具体时间还在商定。</t>
  </si>
  <si>
    <t>钦州市生活垃圾处理场渗滤液处理站浓缩液处理工程项目</t>
  </si>
  <si>
    <t>新建</t>
  </si>
  <si>
    <r>
      <rPr>
        <sz val="14"/>
        <rFont val="仿宋_GB2312"/>
        <charset val="134"/>
      </rPr>
      <t>对钦州市生活垃圾场渗滤液处理站产生的浓缩液进行净化处理，改善渗滤液处理站及周边库区的工作环境，防止垃圾渗滤液对周边环境产生污染，改善环境质量，建设日处理量</t>
    </r>
    <r>
      <rPr>
        <sz val="14"/>
        <rFont val="Times New Roman"/>
        <charset val="134"/>
      </rPr>
      <t>100</t>
    </r>
    <r>
      <rPr>
        <sz val="14"/>
        <rFont val="仿宋_GB2312"/>
        <charset val="134"/>
      </rPr>
      <t>吨的浓缩液处理站一座。</t>
    </r>
  </si>
  <si>
    <t>2023-2024</t>
  </si>
  <si>
    <t>完成初步技术方案编制。</t>
  </si>
  <si>
    <t>该项目未确定资金来源</t>
  </si>
  <si>
    <t>钦州市环境卫生管理处</t>
  </si>
  <si>
    <t>钦州市生活垃圾处理场综合整治项目二期</t>
  </si>
  <si>
    <t>主要建设有害垃圾收集暂存点项目、大件垃圾处理中心项目、市城区生活垃圾转运站提升项目、市垃圾渗滤液处理项目。</t>
  </si>
  <si>
    <t>已完成压缩设备采购，完成建安、梅园、德营、水东、三桥垃圾转运站设备提升改造；完成渗滤液设备采购。</t>
  </si>
  <si>
    <t>该项目2022年以来作为债券项目进行储备，但多次尽调后，财政厅认为该项目设备占比大，因此将该项目列为需求库，目前还未获得发行。</t>
  </si>
  <si>
    <t>表2：</t>
  </si>
  <si>
    <t>钦州市2020年总投资1000万元以上项目汇总表
（按资金来源分）</t>
  </si>
  <si>
    <t>单位名称</t>
  </si>
  <si>
    <t>项目
个数</t>
  </si>
  <si>
    <t>到2019年底累计完成投资</t>
  </si>
  <si>
    <t>2020年计划投资</t>
  </si>
  <si>
    <t>1-10月完成投资合计</t>
  </si>
  <si>
    <t>完成进度</t>
  </si>
  <si>
    <t>政府投资项目</t>
  </si>
  <si>
    <t>企业投资项目</t>
  </si>
  <si>
    <t>个数</t>
  </si>
  <si>
    <t>到2018年底累计完成投资</t>
  </si>
  <si>
    <t>年度计划投资</t>
  </si>
  <si>
    <t>投资占比</t>
  </si>
  <si>
    <t>1-10月完成投资</t>
  </si>
  <si>
    <t>合计</t>
  </si>
  <si>
    <t>一</t>
  </si>
  <si>
    <t>县区及园区管委</t>
  </si>
  <si>
    <t>灵山县人民政府</t>
  </si>
  <si>
    <t>浦北县人民政府</t>
  </si>
  <si>
    <t>钦南区人民政府</t>
  </si>
  <si>
    <t>钦北区人民政府</t>
  </si>
  <si>
    <t>钦州港区管委</t>
  </si>
  <si>
    <t>钦州港区管委（含双牵头）</t>
  </si>
  <si>
    <t>三娘湾旅游管理区管委</t>
  </si>
  <si>
    <t>中马钦州产业园区管委</t>
  </si>
  <si>
    <t>钦州保税港区管委</t>
  </si>
  <si>
    <t>钦州高新区管委</t>
  </si>
  <si>
    <t>市滨海新城管委</t>
  </si>
  <si>
    <t>市滨海新城管委（含双牵头）</t>
  </si>
  <si>
    <t>市北部湾华侨投资区管委</t>
  </si>
  <si>
    <t>二</t>
  </si>
  <si>
    <t>双牵头部门</t>
  </si>
  <si>
    <t>钦南区人民政府、钦北区人民政府</t>
  </si>
  <si>
    <t>钦州高新区管委、钦南区人民政府</t>
  </si>
  <si>
    <t>市住建局、钦南区人民政府、钦北区人民政府</t>
  </si>
  <si>
    <t>市交通运输局、钦南区人民政府</t>
  </si>
  <si>
    <t>市石化局、钦州港区管委</t>
  </si>
  <si>
    <t>市城市管理行政执法局、钦南区人民政府、钦北区人民政府</t>
  </si>
  <si>
    <t>市城市管理行政执法局、钦南区人民政府</t>
  </si>
  <si>
    <t>市城市管理行政执法局、钦北区人民政府</t>
  </si>
  <si>
    <t>市交通运输局、钦南区人民政府、钦北区人民政府</t>
  </si>
  <si>
    <t>自治区北部湾港口管理局钦州分局、钦州港区管委</t>
  </si>
  <si>
    <t>市交通运输局、钦州港区管委</t>
  </si>
  <si>
    <t>市铁建办、中马钦州产业园区管委</t>
  </si>
  <si>
    <t>市教育局、市滨海新城管委</t>
  </si>
  <si>
    <t>市委党校、市滨海新城管委</t>
  </si>
  <si>
    <t>三</t>
  </si>
  <si>
    <t>市直部门及有关单位</t>
  </si>
  <si>
    <t>市发改委</t>
  </si>
  <si>
    <t>市交通运输局</t>
  </si>
  <si>
    <t>自治区北部湾港口管理局钦州分局</t>
  </si>
  <si>
    <t>市卫健委</t>
  </si>
  <si>
    <t>市石化局</t>
  </si>
  <si>
    <t>市城市管理行政执法局</t>
  </si>
  <si>
    <t>钦州供电局</t>
  </si>
  <si>
    <t>市水利局</t>
  </si>
  <si>
    <t>市工信局</t>
  </si>
  <si>
    <t>市科技局</t>
  </si>
  <si>
    <t>市林业局</t>
  </si>
  <si>
    <t>市土地储备中心</t>
  </si>
  <si>
    <t>市食品药品监管局</t>
  </si>
  <si>
    <t>市公安局</t>
  </si>
  <si>
    <t>市人社局</t>
  </si>
  <si>
    <t>钦州学院</t>
  </si>
  <si>
    <t>市旅发委</t>
  </si>
  <si>
    <t>市教育局</t>
  </si>
  <si>
    <t>钦州市公安消防支队</t>
  </si>
  <si>
    <t>市农业农村局</t>
  </si>
  <si>
    <t>市口岸办</t>
  </si>
  <si>
    <t>市人防海防办</t>
  </si>
  <si>
    <t>市住建局</t>
  </si>
  <si>
    <t>四</t>
  </si>
  <si>
    <t>平台公司</t>
  </si>
  <si>
    <t>市开投集团公司</t>
  </si>
  <si>
    <t>钦州恒远交通投资有限公司</t>
  </si>
  <si>
    <t>钦州市建恒森林建设投资有限公司</t>
  </si>
  <si>
    <t>钦州市旅游投资有限公司</t>
  </si>
  <si>
    <t>市滨海置业集团公司</t>
  </si>
  <si>
    <t>钦州临海工业公司</t>
  </si>
  <si>
    <t>其他园区及市直部门</t>
  </si>
  <si>
    <t>2019年1—  月钦州市投资和重大项目建设工作台账（分县区园区）</t>
  </si>
  <si>
    <t>隐藏</t>
  </si>
  <si>
    <t>金额单位：亿元</t>
  </si>
  <si>
    <t>地  区</t>
  </si>
  <si>
    <t>统计用地区名称</t>
  </si>
  <si>
    <t>列入市级层面统筹推进重大项目情况</t>
  </si>
  <si>
    <t>1- 月完成投资快报</t>
  </si>
  <si>
    <t>投资完成情况（亿元）</t>
  </si>
  <si>
    <t>项目开工情况（个）</t>
  </si>
  <si>
    <t>项目竣工情况（个）</t>
  </si>
  <si>
    <t>项目用地情况（亩）</t>
  </si>
  <si>
    <t>项目用林情况（亩）</t>
  </si>
  <si>
    <t>项目用海情况（亩）</t>
  </si>
  <si>
    <t>项目征拆情况（亩）</t>
  </si>
  <si>
    <t>项目融资情况（亿元）</t>
  </si>
  <si>
    <t>总量</t>
  </si>
  <si>
    <t>同比增长（%）</t>
  </si>
  <si>
    <t>累计完成投资</t>
  </si>
  <si>
    <t>完成进度（%）</t>
  </si>
  <si>
    <t>计划开工</t>
  </si>
  <si>
    <t>累计开工</t>
  </si>
  <si>
    <t>开工率（%）</t>
  </si>
  <si>
    <t>未按计划开工</t>
  </si>
  <si>
    <t>计划竣工</t>
  </si>
  <si>
    <t>累计竣工</t>
  </si>
  <si>
    <t>竣工率（%）</t>
  </si>
  <si>
    <t>未按计划竣工</t>
  </si>
  <si>
    <t>项目数</t>
  </si>
  <si>
    <t>实际用地需求</t>
  </si>
  <si>
    <t>已落实用地</t>
  </si>
  <si>
    <t>缺口</t>
  </si>
  <si>
    <t>实际用林需求</t>
  </si>
  <si>
    <t>已落实用林</t>
  </si>
  <si>
    <t>实际用海需求</t>
  </si>
  <si>
    <t>已落实用海</t>
  </si>
  <si>
    <t>涉及征拆</t>
  </si>
  <si>
    <t>已落解决</t>
  </si>
  <si>
    <t>未解决</t>
  </si>
  <si>
    <t>已落实资金</t>
  </si>
  <si>
    <t>资金缺口</t>
  </si>
  <si>
    <t>总计</t>
  </si>
  <si>
    <t>一、县区</t>
  </si>
  <si>
    <t>钦州港区</t>
  </si>
  <si>
    <t>钦南区</t>
  </si>
  <si>
    <t>钦北区</t>
  </si>
  <si>
    <t>灵山县</t>
  </si>
  <si>
    <t>浦北县</t>
  </si>
  <si>
    <t>二、园区</t>
  </si>
  <si>
    <t>中马园区</t>
  </si>
  <si>
    <t>钦州保税港区</t>
  </si>
  <si>
    <t>高新区</t>
  </si>
  <si>
    <t>滨海新城</t>
  </si>
  <si>
    <t>华侨投资区</t>
  </si>
  <si>
    <t>三娘湾管理区</t>
  </si>
  <si>
    <t>三、市直部门</t>
  </si>
  <si>
    <t>四、双牵头部门</t>
  </si>
  <si>
    <t>钦南区、钦北区</t>
  </si>
  <si>
    <t>高新区、钦南区</t>
  </si>
  <si>
    <t>市住建局、钦南区、钦北区</t>
  </si>
  <si>
    <t>市交通运输局、钦南区</t>
  </si>
  <si>
    <t>市城市管理行政执法局、钦南区人、钦北区</t>
  </si>
  <si>
    <t>市城市管理行政执法局、钦南区</t>
  </si>
  <si>
    <t>市城市管理行政执法局、钦北区</t>
  </si>
  <si>
    <t>自治区北部湾港口管理局钦州分局、钦州港区</t>
  </si>
  <si>
    <t>市石化局、钦州港区</t>
  </si>
  <si>
    <t>市交通运输局、钦州港区</t>
  </si>
  <si>
    <t>市教育局、滨海新城</t>
  </si>
  <si>
    <t>市委党校、滨海新城</t>
  </si>
  <si>
    <t>2019年1—  月钦州市投资和重大项目建设工作台账（分行业）</t>
  </si>
  <si>
    <t>行  业</t>
  </si>
  <si>
    <t>统计用行业名称</t>
  </si>
  <si>
    <t>一、工业</t>
  </si>
  <si>
    <t>工业</t>
  </si>
  <si>
    <t>二、交通</t>
  </si>
  <si>
    <t>1.公路</t>
  </si>
  <si>
    <t>公路</t>
  </si>
  <si>
    <t>2.水运</t>
  </si>
  <si>
    <t>水运</t>
  </si>
  <si>
    <t>3.铁路</t>
  </si>
  <si>
    <t>铁路</t>
  </si>
  <si>
    <t>三、市政设施</t>
  </si>
  <si>
    <t>1.城市路网</t>
  </si>
  <si>
    <t>城市路网</t>
  </si>
  <si>
    <t>2.其他市政设施</t>
  </si>
  <si>
    <t>其他市政设施</t>
  </si>
  <si>
    <t>四、房地产</t>
  </si>
  <si>
    <t>五、商贸流通</t>
  </si>
  <si>
    <t>商贸流通</t>
  </si>
  <si>
    <t>六、社会事业</t>
  </si>
  <si>
    <t>1.教育</t>
  </si>
  <si>
    <t>教育</t>
  </si>
  <si>
    <t>2.卫生</t>
  </si>
  <si>
    <t>卫生</t>
  </si>
  <si>
    <t>3.文化</t>
  </si>
  <si>
    <t>文化</t>
  </si>
  <si>
    <t>七、农林水牧渔</t>
  </si>
  <si>
    <t>1.农业</t>
  </si>
  <si>
    <t>农业</t>
  </si>
  <si>
    <t>2.林业</t>
  </si>
  <si>
    <t>林业</t>
  </si>
  <si>
    <t>3.水利</t>
  </si>
  <si>
    <t>水利</t>
  </si>
  <si>
    <t>4.畜牧业+渔业</t>
  </si>
  <si>
    <t>牧渔业</t>
  </si>
  <si>
    <t>八、其他</t>
  </si>
  <si>
    <t>其他</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</si>
</sst>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 "/>
    <numFmt numFmtId="177" formatCode="0_);[Red]\(0\)"/>
    <numFmt numFmtId="178" formatCode="0.0_);[Red]\(0.0\)"/>
    <numFmt numFmtId="179" formatCode="0.0%"/>
    <numFmt numFmtId="180" formatCode="#,##0_ "/>
  </numFmts>
  <fonts count="63">
    <font>
      <sz val="10"/>
      <name val="楷体_GB2312"/>
      <charset val="134"/>
    </font>
    <font>
      <b/>
      <sz val="12"/>
      <name val="宋体"/>
      <charset val="134"/>
    </font>
    <font>
      <b/>
      <sz val="10"/>
      <name val="宋体"/>
      <charset val="134"/>
    </font>
    <font>
      <sz val="10"/>
      <name val="宋体"/>
      <charset val="134"/>
    </font>
    <font>
      <sz val="26"/>
      <name val="方正小标宋简体"/>
      <charset val="0"/>
    </font>
    <font>
      <sz val="12"/>
      <name val="宋体"/>
      <charset val="134"/>
    </font>
    <font>
      <sz val="10"/>
      <color indexed="10"/>
      <name val="楷体_GB2312"/>
      <charset val="134"/>
    </font>
    <font>
      <b/>
      <sz val="12"/>
      <name val="仿宋_GB2312"/>
      <charset val="134"/>
    </font>
    <font>
      <sz val="10"/>
      <name val="Times New Roman"/>
      <charset val="0"/>
    </font>
    <font>
      <sz val="26"/>
      <name val="黑体"/>
      <charset val="134"/>
    </font>
    <font>
      <sz val="12"/>
      <name val="黑体"/>
      <charset val="134"/>
    </font>
    <font>
      <b/>
      <sz val="12"/>
      <name val="Times New Roman"/>
      <charset val="0"/>
    </font>
    <font>
      <sz val="12"/>
      <name val="Times New Roman"/>
      <charset val="0"/>
    </font>
    <font>
      <sz val="14"/>
      <name val="黑体"/>
      <charset val="134"/>
    </font>
    <font>
      <sz val="14"/>
      <name val="宋体"/>
      <charset val="134"/>
    </font>
    <font>
      <b/>
      <sz val="10"/>
      <name val="Times New Roman"/>
      <charset val="0"/>
    </font>
    <font>
      <sz val="10"/>
      <name val="Times New Roman"/>
      <charset val="134"/>
    </font>
    <font>
      <sz val="14"/>
      <name val="黑体"/>
      <charset val="0"/>
    </font>
    <font>
      <sz val="14"/>
      <name val="Times New Roman"/>
      <charset val="0"/>
    </font>
    <font>
      <sz val="22"/>
      <name val="方正小标宋_GBK"/>
      <charset val="134"/>
    </font>
    <font>
      <sz val="11"/>
      <name val="宋体"/>
      <charset val="134"/>
    </font>
    <font>
      <sz val="11"/>
      <name val="Times New Roman"/>
      <charset val="134"/>
    </font>
    <font>
      <sz val="12"/>
      <name val="方正黑体_GBK"/>
      <charset val="134"/>
    </font>
    <font>
      <sz val="11"/>
      <name val="方正小标宋_GBK"/>
      <charset val="134"/>
    </font>
    <font>
      <b/>
      <sz val="11"/>
      <name val="Times New Roman"/>
      <charset val="134"/>
    </font>
    <font>
      <sz val="14"/>
      <name val="仿宋_GB2312"/>
      <charset val="134"/>
    </font>
    <font>
      <sz val="14"/>
      <name val="仿宋_GB2312"/>
      <charset val="0"/>
    </font>
    <font>
      <sz val="14"/>
      <name val="Times New Roman"/>
      <charset val="134"/>
    </font>
    <font>
      <b/>
      <sz val="11"/>
      <name val="仿宋_GB2312"/>
      <charset val="134"/>
    </font>
    <font>
      <sz val="14"/>
      <color rgb="FFFF0000"/>
      <name val="Times New Roman"/>
      <charset val="134"/>
    </font>
    <font>
      <sz val="14"/>
      <color rgb="FFFF0000"/>
      <name val="Times New Roman"/>
      <charset val="0"/>
    </font>
    <font>
      <sz val="14"/>
      <name val="宋体"/>
      <charset val="0"/>
      <scheme val="minor"/>
    </font>
    <font>
      <sz val="14"/>
      <name val="宋体"/>
      <charset val="134"/>
      <scheme val="minor"/>
    </font>
    <font>
      <sz val="14"/>
      <color rgb="FFFF0000"/>
      <name val="宋体"/>
      <charset val="134"/>
      <scheme val="minor"/>
    </font>
    <font>
      <sz val="11"/>
      <color indexed="62"/>
      <name val="宋体"/>
      <charset val="134"/>
    </font>
    <font>
      <sz val="11"/>
      <color indexed="8"/>
      <name val="宋体"/>
      <charset val="134"/>
    </font>
    <font>
      <sz val="11"/>
      <color indexed="9"/>
      <name val="宋体"/>
      <charset val="134"/>
    </font>
    <font>
      <sz val="10"/>
      <name val="Arial"/>
      <charset val="0"/>
    </font>
    <font>
      <sz val="11"/>
      <color indexed="20"/>
      <name val="宋体"/>
      <charset val="134"/>
    </font>
    <font>
      <b/>
      <sz val="18"/>
      <color indexed="62"/>
      <name val="宋体"/>
      <charset val="134"/>
    </font>
    <font>
      <u/>
      <sz val="7.5"/>
      <color indexed="12"/>
      <name val="楷体_GB2312"/>
      <charset val="134"/>
    </font>
    <font>
      <u/>
      <sz val="7.5"/>
      <color indexed="36"/>
      <name val="楷体_GB2312"/>
      <charset val="134"/>
    </font>
    <font>
      <sz val="11"/>
      <color indexed="60"/>
      <name val="宋体"/>
      <charset val="134"/>
    </font>
    <font>
      <b/>
      <sz val="11"/>
      <color indexed="62"/>
      <name val="宋体"/>
      <charset val="134"/>
    </font>
    <font>
      <sz val="11"/>
      <color indexed="10"/>
      <name val="宋体"/>
      <charset val="134"/>
    </font>
    <font>
      <b/>
      <sz val="11"/>
      <color indexed="42"/>
      <name val="宋体"/>
      <charset val="134"/>
    </font>
    <font>
      <i/>
      <sz val="11"/>
      <color indexed="23"/>
      <name val="宋体"/>
      <charset val="134"/>
    </font>
    <font>
      <sz val="11"/>
      <color indexed="52"/>
      <name val="宋体"/>
      <charset val="134"/>
    </font>
    <font>
      <b/>
      <sz val="15"/>
      <color indexed="62"/>
      <name val="宋体"/>
      <charset val="134"/>
    </font>
    <font>
      <b/>
      <sz val="11"/>
      <color indexed="8"/>
      <name val="宋体"/>
      <charset val="134"/>
    </font>
    <font>
      <b/>
      <sz val="13"/>
      <color indexed="62"/>
      <name val="宋体"/>
      <charset val="134"/>
    </font>
    <font>
      <sz val="11"/>
      <color indexed="17"/>
      <name val="宋体"/>
      <charset val="134"/>
    </font>
    <font>
      <b/>
      <sz val="11"/>
      <color indexed="63"/>
      <name val="宋体"/>
      <charset val="134"/>
    </font>
    <font>
      <b/>
      <sz val="11"/>
      <color indexed="52"/>
      <name val="宋体"/>
      <charset val="134"/>
    </font>
    <font>
      <sz val="12"/>
      <color theme="1"/>
      <name val="宋体"/>
      <charset val="134"/>
      <scheme val="minor"/>
    </font>
    <font>
      <sz val="12"/>
      <color indexed="8"/>
      <name val="宋体"/>
      <charset val="134"/>
    </font>
    <font>
      <sz val="12"/>
      <color indexed="17"/>
      <name val="宋体"/>
      <charset val="134"/>
    </font>
    <font>
      <sz val="9"/>
      <name val="宋体"/>
      <charset val="134"/>
    </font>
    <font>
      <sz val="11"/>
      <color rgb="FF000000"/>
      <name val="宋体"/>
      <charset val="134"/>
    </font>
    <font>
      <sz val="11"/>
      <color theme="1"/>
      <name val="宋体"/>
      <charset val="134"/>
      <scheme val="minor"/>
    </font>
    <font>
      <sz val="12"/>
      <name val="Times New Roman"/>
      <charset val="134"/>
    </font>
    <font>
      <sz val="14"/>
      <color rgb="FFFF0000"/>
      <name val="宋体"/>
      <charset val="134"/>
    </font>
    <font>
      <sz val="14"/>
      <color rgb="FFFF0000"/>
      <name val="宋体"/>
      <charset val="0"/>
      <scheme val="minor"/>
    </font>
  </fonts>
  <fills count="20">
    <fill>
      <patternFill patternType="none"/>
    </fill>
    <fill>
      <patternFill patternType="gray125"/>
    </fill>
    <fill>
      <patternFill patternType="solid">
        <fgColor indexed="42"/>
        <bgColor indexed="64"/>
      </patternFill>
    </fill>
    <fill>
      <patternFill patternType="solid">
        <fgColor rgb="FFFFFFFF"/>
        <bgColor indexed="64"/>
      </patternFill>
    </fill>
    <fill>
      <patternFill patternType="solid">
        <fgColor rgb="FFBED7EE"/>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57"/>
        <bgColor indexed="64"/>
      </patternFill>
    </fill>
    <fill>
      <patternFill patternType="solid">
        <fgColor indexed="51"/>
        <bgColor indexed="64"/>
      </patternFill>
    </fill>
    <fill>
      <patternFill patternType="solid">
        <fgColor indexed="45"/>
        <bgColor indexed="64"/>
      </patternFill>
    </fill>
    <fill>
      <patternFill patternType="solid">
        <fgColor indexed="27"/>
        <bgColor indexed="64"/>
      </patternFill>
    </fill>
    <fill>
      <patternFill patternType="solid">
        <fgColor indexed="49"/>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indexed="31"/>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style="thin">
        <color indexed="49"/>
      </top>
      <bottom style="double">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s>
  <cellStyleXfs count="84">
    <xf numFmtId="0" fontId="0" fillId="0" borderId="0"/>
    <xf numFmtId="42" fontId="0" fillId="0" borderId="0" applyFont="0" applyFill="0" applyBorder="0" applyAlignment="0" applyProtection="0"/>
    <xf numFmtId="0" fontId="34" fillId="6" borderId="10" applyNumberFormat="0" applyAlignment="0" applyProtection="0">
      <alignment vertical="center"/>
    </xf>
    <xf numFmtId="0" fontId="37" fillId="0" borderId="0"/>
    <xf numFmtId="0" fontId="35" fillId="5" borderId="0" applyNumberFormat="0" applyBorder="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35" fillId="7" borderId="0" applyNumberFormat="0" applyBorder="0" applyAlignment="0" applyProtection="0">
      <alignment vertical="center"/>
    </xf>
    <xf numFmtId="0" fontId="38" fillId="12" borderId="0" applyNumberFormat="0" applyBorder="0" applyAlignment="0" applyProtection="0">
      <alignment vertical="center"/>
    </xf>
    <xf numFmtId="43" fontId="0" fillId="0" borderId="0" applyFont="0" applyFill="0" applyBorder="0" applyAlignment="0" applyProtection="0"/>
    <xf numFmtId="0" fontId="36" fillId="7" borderId="0" applyNumberFormat="0" applyBorder="0" applyAlignment="0" applyProtection="0">
      <alignment vertical="center"/>
    </xf>
    <xf numFmtId="0" fontId="40" fillId="0" borderId="0" applyNumberFormat="0" applyFill="0" applyBorder="0" applyAlignment="0" applyProtection="0">
      <alignment vertical="top"/>
      <protection locked="0"/>
    </xf>
    <xf numFmtId="9" fontId="0" fillId="0" borderId="0" applyFont="0" applyFill="0" applyBorder="0" applyAlignment="0" applyProtection="0"/>
    <xf numFmtId="0" fontId="41" fillId="0" borderId="0" applyNumberFormat="0" applyFill="0" applyBorder="0" applyAlignment="0" applyProtection="0">
      <alignment vertical="top"/>
      <protection locked="0"/>
    </xf>
    <xf numFmtId="0" fontId="0" fillId="15" borderId="11" applyNumberFormat="0" applyFont="0" applyAlignment="0" applyProtection="0">
      <alignment vertical="center"/>
    </xf>
    <xf numFmtId="0" fontId="36" fillId="6"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0" borderId="0"/>
    <xf numFmtId="0" fontId="3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0" fillId="0" borderId="0"/>
    <xf numFmtId="0" fontId="48" fillId="0" borderId="14" applyNumberFormat="0" applyFill="0" applyAlignment="0" applyProtection="0">
      <alignment vertical="center"/>
    </xf>
    <xf numFmtId="0" fontId="50" fillId="0" borderId="16" applyNumberFormat="0" applyFill="0" applyAlignment="0" applyProtection="0">
      <alignment vertical="center"/>
    </xf>
    <xf numFmtId="0" fontId="0" fillId="0" borderId="0">
      <protection locked="0"/>
    </xf>
    <xf numFmtId="0" fontId="36" fillId="9" borderId="0" applyNumberFormat="0" applyBorder="0" applyAlignment="0" applyProtection="0">
      <alignment vertical="center"/>
    </xf>
    <xf numFmtId="0" fontId="43" fillId="0" borderId="17" applyNumberFormat="0" applyFill="0" applyAlignment="0" applyProtection="0">
      <alignment vertical="center"/>
    </xf>
    <xf numFmtId="0" fontId="36" fillId="8" borderId="0" applyNumberFormat="0" applyBorder="0" applyAlignment="0" applyProtection="0">
      <alignment vertical="center"/>
    </xf>
    <xf numFmtId="0" fontId="52" fillId="5" borderId="18" applyNumberFormat="0" applyAlignment="0" applyProtection="0">
      <alignment vertical="center"/>
    </xf>
    <xf numFmtId="0" fontId="5" fillId="0" borderId="0"/>
    <xf numFmtId="0" fontId="53" fillId="5" borderId="10" applyNumberFormat="0" applyAlignment="0" applyProtection="0">
      <alignment vertical="center"/>
    </xf>
    <xf numFmtId="0" fontId="45" fillId="16" borderId="12" applyNumberFormat="0" applyAlignment="0" applyProtection="0">
      <alignment vertical="center"/>
    </xf>
    <xf numFmtId="0" fontId="35" fillId="2" borderId="0" applyNumberFormat="0" applyBorder="0" applyAlignment="0" applyProtection="0">
      <alignment vertical="center"/>
    </xf>
    <xf numFmtId="0" fontId="36" fillId="18" borderId="0" applyNumberFormat="0" applyBorder="0" applyAlignment="0" applyProtection="0">
      <alignment vertical="center"/>
    </xf>
    <xf numFmtId="0" fontId="47" fillId="0" borderId="13" applyNumberFormat="0" applyFill="0" applyAlignment="0" applyProtection="0">
      <alignment vertical="center"/>
    </xf>
    <xf numFmtId="0" fontId="49" fillId="0" borderId="15" applyNumberFormat="0" applyFill="0" applyAlignment="0" applyProtection="0">
      <alignment vertical="center"/>
    </xf>
    <xf numFmtId="0" fontId="51" fillId="2" borderId="0" applyNumberFormat="0" applyBorder="0" applyAlignment="0" applyProtection="0">
      <alignment vertical="center"/>
    </xf>
    <xf numFmtId="0" fontId="42" fillId="8" borderId="0" applyNumberFormat="0" applyBorder="0" applyAlignment="0" applyProtection="0">
      <alignment vertical="center"/>
    </xf>
    <xf numFmtId="9" fontId="5" fillId="0" borderId="0" applyFont="0" applyFill="0" applyBorder="0" applyAlignment="0" applyProtection="0">
      <alignment vertical="center"/>
    </xf>
    <xf numFmtId="0" fontId="35" fillId="19" borderId="0" applyNumberFormat="0" applyBorder="0" applyAlignment="0" applyProtection="0">
      <alignment vertical="center"/>
    </xf>
    <xf numFmtId="0" fontId="36" fillId="14" borderId="0" applyNumberFormat="0" applyBorder="0" applyAlignment="0" applyProtection="0">
      <alignment vertical="center"/>
    </xf>
    <xf numFmtId="0" fontId="35" fillId="13" borderId="0" applyNumberFormat="0" applyBorder="0" applyAlignment="0" applyProtection="0">
      <alignment vertical="center"/>
    </xf>
    <xf numFmtId="0" fontId="35" fillId="9"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6" fillId="16" borderId="0" applyNumberFormat="0" applyBorder="0" applyAlignment="0" applyProtection="0">
      <alignment vertical="center"/>
    </xf>
    <xf numFmtId="0" fontId="36" fillId="11" borderId="0" applyNumberFormat="0" applyBorder="0" applyAlignment="0" applyProtection="0">
      <alignment vertical="center"/>
    </xf>
    <xf numFmtId="0" fontId="35" fillId="15" borderId="0" applyNumberFormat="0" applyBorder="0" applyAlignment="0" applyProtection="0">
      <alignment vertical="center"/>
    </xf>
    <xf numFmtId="0" fontId="35" fillId="8" borderId="0" applyNumberFormat="0" applyBorder="0" applyAlignment="0" applyProtection="0">
      <alignment vertical="center"/>
    </xf>
    <xf numFmtId="0" fontId="5" fillId="0" borderId="0"/>
    <xf numFmtId="0" fontId="36" fillId="17" borderId="0" applyNumberFormat="0" applyBorder="0" applyAlignment="0" applyProtection="0">
      <alignment vertical="center"/>
    </xf>
    <xf numFmtId="0" fontId="35" fillId="9" borderId="0" applyNumberFormat="0" applyBorder="0" applyAlignment="0" applyProtection="0">
      <alignment vertical="center"/>
    </xf>
    <xf numFmtId="0" fontId="36" fillId="14" borderId="0" applyNumberFormat="0" applyBorder="0" applyAlignment="0" applyProtection="0">
      <alignment vertical="center"/>
    </xf>
    <xf numFmtId="0" fontId="36" fillId="10" borderId="0" applyNumberFormat="0" applyBorder="0" applyAlignment="0" applyProtection="0">
      <alignment vertical="center"/>
    </xf>
    <xf numFmtId="0" fontId="35" fillId="8" borderId="0" applyNumberFormat="0" applyBorder="0" applyAlignment="0" applyProtection="0">
      <alignment vertical="center"/>
    </xf>
    <xf numFmtId="0" fontId="0" fillId="0" borderId="0"/>
    <xf numFmtId="0" fontId="36" fillId="10" borderId="0" applyNumberFormat="0" applyBorder="0" applyAlignment="0" applyProtection="0">
      <alignment vertical="center"/>
    </xf>
    <xf numFmtId="0" fontId="5" fillId="0" borderId="0"/>
    <xf numFmtId="0" fontId="5" fillId="0" borderId="0"/>
    <xf numFmtId="0" fontId="5" fillId="0" borderId="0"/>
    <xf numFmtId="0" fontId="5" fillId="0" borderId="0"/>
    <xf numFmtId="0" fontId="12" fillId="0" borderId="0">
      <alignment vertical="center"/>
    </xf>
    <xf numFmtId="0" fontId="54" fillId="0" borderId="0">
      <alignment vertical="center"/>
    </xf>
    <xf numFmtId="0" fontId="55" fillId="0" borderId="0"/>
    <xf numFmtId="0" fontId="37" fillId="0" borderId="0" applyBorder="0"/>
    <xf numFmtId="0" fontId="37" fillId="0" borderId="0"/>
    <xf numFmtId="0" fontId="5" fillId="0" borderId="0"/>
    <xf numFmtId="0" fontId="5" fillId="0" borderId="0"/>
    <xf numFmtId="43" fontId="56" fillId="0" borderId="0" applyFont="0" applyFill="0" applyBorder="0" applyAlignment="0" applyProtection="0">
      <alignment vertical="center"/>
    </xf>
    <xf numFmtId="0" fontId="57" fillId="0" borderId="0">
      <alignment vertical="center"/>
    </xf>
    <xf numFmtId="0" fontId="0" fillId="0" borderId="0"/>
    <xf numFmtId="0" fontId="5" fillId="0" borderId="0"/>
    <xf numFmtId="0" fontId="35" fillId="0" borderId="0">
      <alignment vertical="center"/>
    </xf>
    <xf numFmtId="0" fontId="58" fillId="0" borderId="0">
      <alignment vertical="center"/>
    </xf>
    <xf numFmtId="0" fontId="0" fillId="0" borderId="0">
      <alignment vertical="center"/>
    </xf>
    <xf numFmtId="0" fontId="5" fillId="0" borderId="0">
      <alignment vertical="center"/>
    </xf>
    <xf numFmtId="0" fontId="5" fillId="0" borderId="0"/>
    <xf numFmtId="0" fontId="35" fillId="0" borderId="0">
      <alignment vertical="center"/>
    </xf>
    <xf numFmtId="0" fontId="37" fillId="0" borderId="0"/>
    <xf numFmtId="0" fontId="0" fillId="0" borderId="0"/>
    <xf numFmtId="0" fontId="37" fillId="0" borderId="0">
      <alignment vertical="center"/>
    </xf>
    <xf numFmtId="0" fontId="59" fillId="0" borderId="0">
      <alignment vertical="center"/>
    </xf>
    <xf numFmtId="0" fontId="0" fillId="0" borderId="0">
      <alignment vertical="center"/>
    </xf>
    <xf numFmtId="0" fontId="35" fillId="0" borderId="0" applyProtection="0">
      <alignment vertical="center"/>
    </xf>
  </cellStyleXfs>
  <cellXfs count="198">
    <xf numFmtId="0" fontId="0" fillId="0" borderId="0" xfId="0" applyFont="1"/>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ont="1" applyAlignment="1">
      <alignment vertical="center" wrapText="1"/>
    </xf>
    <xf numFmtId="0" fontId="0" fillId="0" borderId="0" xfId="0" applyFill="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178" fontId="1" fillId="0" borderId="7" xfId="0" applyNumberFormat="1" applyFont="1" applyBorder="1" applyAlignment="1">
      <alignment horizontal="center" vertical="center" wrapText="1"/>
    </xf>
    <xf numFmtId="177" fontId="1" fillId="0" borderId="7" xfId="0" applyNumberFormat="1" applyFont="1" applyBorder="1" applyAlignment="1">
      <alignment horizontal="center" vertical="center" wrapText="1"/>
    </xf>
    <xf numFmtId="0" fontId="1" fillId="3" borderId="7" xfId="0" applyFont="1" applyFill="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178" fontId="5" fillId="0" borderId="7" xfId="0" applyNumberFormat="1" applyFont="1" applyBorder="1" applyAlignment="1">
      <alignment horizontal="center" vertical="center" wrapText="1"/>
    </xf>
    <xf numFmtId="177" fontId="5" fillId="0" borderId="7" xfId="0" applyNumberFormat="1" applyFont="1" applyBorder="1" applyAlignment="1">
      <alignment horizontal="center" vertical="center" wrapText="1"/>
    </xf>
    <xf numFmtId="0" fontId="1" fillId="0" borderId="7" xfId="0" applyFont="1" applyBorder="1" applyAlignment="1">
      <alignment vertical="center" wrapText="1"/>
    </xf>
    <xf numFmtId="0" fontId="5" fillId="0" borderId="7" xfId="0" applyFont="1" applyBorder="1" applyAlignment="1">
      <alignmen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177" fontId="0" fillId="0" borderId="0" xfId="0" applyNumberFormat="1" applyFont="1" applyAlignment="1">
      <alignment vertical="center"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176" fontId="1" fillId="0" borderId="7"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0" fontId="0" fillId="0" borderId="8" xfId="0" applyBorder="1" applyAlignment="1">
      <alignment horizontal="right" vertical="center" wrapText="1"/>
    </xf>
    <xf numFmtId="178" fontId="1" fillId="0" borderId="7" xfId="0" applyNumberFormat="1" applyFont="1" applyBorder="1" applyAlignment="1">
      <alignment horizontal="right" vertical="center" wrapText="1"/>
    </xf>
    <xf numFmtId="178" fontId="5" fillId="0" borderId="7" xfId="0" applyNumberFormat="1" applyFont="1" applyBorder="1" applyAlignment="1">
      <alignment horizontal="right" vertical="center" wrapText="1"/>
    </xf>
    <xf numFmtId="0" fontId="1" fillId="0" borderId="7" xfId="0" applyFont="1" applyFill="1" applyBorder="1" applyAlignment="1">
      <alignment horizontal="center" vertical="center" wrapText="1"/>
    </xf>
    <xf numFmtId="178" fontId="1" fillId="0" borderId="7" xfId="0" applyNumberFormat="1" applyFont="1" applyFill="1" applyBorder="1" applyAlignment="1">
      <alignment horizontal="right" vertical="center" wrapText="1"/>
    </xf>
    <xf numFmtId="178" fontId="5" fillId="0" borderId="7" xfId="0" applyNumberFormat="1" applyFont="1" applyFill="1" applyBorder="1" applyAlignment="1">
      <alignment horizontal="right"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1" fillId="2" borderId="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7" xfId="0" applyBorder="1" applyAlignment="1">
      <alignment vertical="center" wrapText="1"/>
    </xf>
    <xf numFmtId="176" fontId="0" fillId="0" borderId="0" xfId="0" applyNumberFormat="1" applyAlignment="1">
      <alignment vertical="center" wrapText="1"/>
    </xf>
    <xf numFmtId="176" fontId="1" fillId="0" borderId="7" xfId="0" applyNumberFormat="1" applyFont="1" applyBorder="1" applyAlignment="1">
      <alignment vertical="center" wrapText="1"/>
    </xf>
    <xf numFmtId="176" fontId="0" fillId="0" borderId="7" xfId="0" applyNumberFormat="1" applyBorder="1" applyAlignment="1">
      <alignment vertical="center" wrapText="1"/>
    </xf>
    <xf numFmtId="176" fontId="5" fillId="0" borderId="7" xfId="0" applyNumberFormat="1" applyFont="1" applyBorder="1" applyAlignment="1">
      <alignment vertical="center" wrapText="1"/>
    </xf>
    <xf numFmtId="0" fontId="0" fillId="0" borderId="0" xfId="29" applyFont="1" applyFill="1" applyBorder="1" applyAlignment="1"/>
    <xf numFmtId="0" fontId="6" fillId="0" borderId="0" xfId="29" applyFont="1" applyFill="1" applyAlignment="1"/>
    <xf numFmtId="0" fontId="0" fillId="0" borderId="0" xfId="29" applyFont="1" applyFill="1" applyAlignment="1"/>
    <xf numFmtId="0" fontId="0" fillId="0" borderId="0" xfId="29" applyFont="1" applyFill="1" applyAlignment="1">
      <alignment wrapText="1"/>
    </xf>
    <xf numFmtId="0" fontId="0" fillId="0" borderId="0" xfId="29" applyFont="1" applyFill="1" applyAlignment="1">
      <alignment horizontal="center"/>
    </xf>
    <xf numFmtId="177" fontId="0" fillId="0" borderId="0" xfId="29" applyNumberFormat="1" applyFont="1" applyFill="1" applyAlignment="1"/>
    <xf numFmtId="178" fontId="0" fillId="2" borderId="0" xfId="29" applyNumberFormat="1" applyFont="1" applyFill="1" applyAlignment="1"/>
    <xf numFmtId="179" fontId="0" fillId="2" borderId="0" xfId="29" applyNumberFormat="1" applyFont="1" applyFill="1" applyAlignment="1"/>
    <xf numFmtId="178" fontId="0" fillId="0" borderId="0" xfId="29" applyNumberFormat="1" applyFont="1" applyFill="1" applyAlignment="1"/>
    <xf numFmtId="179" fontId="0" fillId="0" borderId="0" xfId="29" applyNumberFormat="1" applyFont="1" applyFill="1" applyAlignment="1"/>
    <xf numFmtId="0" fontId="7" fillId="0" borderId="0" xfId="60" applyFont="1" applyFill="1" applyAlignment="1">
      <alignment horizontal="left"/>
    </xf>
    <xf numFmtId="0" fontId="8" fillId="0" borderId="0" xfId="60" applyFont="1" applyFill="1" applyAlignment="1">
      <alignment wrapText="1"/>
    </xf>
    <xf numFmtId="0" fontId="8" fillId="0" borderId="0" xfId="60" applyFont="1" applyFill="1" applyAlignment="1">
      <alignment horizontal="center"/>
    </xf>
    <xf numFmtId="177" fontId="8" fillId="0" borderId="0" xfId="60" applyNumberFormat="1" applyFont="1" applyFill="1" applyAlignment="1">
      <alignment horizontal="right"/>
    </xf>
    <xf numFmtId="178" fontId="8" fillId="2" borderId="0" xfId="60" applyNumberFormat="1" applyFont="1" applyFill="1" applyAlignment="1">
      <alignment horizontal="right"/>
    </xf>
    <xf numFmtId="179" fontId="8" fillId="2" borderId="0" xfId="60" applyNumberFormat="1" applyFont="1" applyFill="1" applyAlignment="1">
      <alignment horizontal="right"/>
    </xf>
    <xf numFmtId="0" fontId="9" fillId="0" borderId="0" xfId="60" applyFont="1" applyFill="1" applyAlignment="1">
      <alignment horizontal="center" vertical="center" wrapText="1"/>
    </xf>
    <xf numFmtId="0" fontId="10" fillId="0" borderId="0" xfId="60" applyFont="1" applyFill="1" applyBorder="1" applyAlignment="1">
      <alignment vertical="center" wrapText="1"/>
    </xf>
    <xf numFmtId="177" fontId="8" fillId="0" borderId="0" xfId="60" applyNumberFormat="1" applyFont="1" applyFill="1" applyBorder="1" applyAlignment="1">
      <alignment horizontal="right" vertical="center" wrapText="1"/>
    </xf>
    <xf numFmtId="0" fontId="5" fillId="0" borderId="0" xfId="60" applyFont="1" applyFill="1" applyBorder="1" applyAlignment="1">
      <alignment horizontal="right" vertical="center"/>
    </xf>
    <xf numFmtId="178" fontId="5" fillId="2" borderId="0" xfId="60" applyNumberFormat="1" applyFont="1" applyFill="1" applyBorder="1" applyAlignment="1">
      <alignment horizontal="right" vertical="center"/>
    </xf>
    <xf numFmtId="179" fontId="5" fillId="2" borderId="0" xfId="60" applyNumberFormat="1" applyFont="1" applyFill="1" applyBorder="1" applyAlignment="1">
      <alignment horizontal="right" vertical="center"/>
    </xf>
    <xf numFmtId="177" fontId="10" fillId="0" borderId="7" xfId="60" applyNumberFormat="1" applyFont="1" applyFill="1" applyBorder="1" applyAlignment="1">
      <alignment horizontal="center" vertical="center" wrapText="1"/>
    </xf>
    <xf numFmtId="178" fontId="10" fillId="2" borderId="1" xfId="60" applyNumberFormat="1" applyFont="1" applyFill="1" applyBorder="1" applyAlignment="1">
      <alignment horizontal="center" vertical="center" wrapText="1"/>
    </xf>
    <xf numFmtId="179" fontId="10" fillId="2" borderId="1" xfId="60" applyNumberFormat="1" applyFont="1" applyFill="1" applyBorder="1" applyAlignment="1">
      <alignment horizontal="center" vertical="center" wrapText="1"/>
    </xf>
    <xf numFmtId="178" fontId="10" fillId="2" borderId="6" xfId="60" applyNumberFormat="1" applyFont="1" applyFill="1" applyBorder="1" applyAlignment="1">
      <alignment horizontal="center" vertical="center" wrapText="1"/>
    </xf>
    <xf numFmtId="179" fontId="10" fillId="2" borderId="6" xfId="60" applyNumberFormat="1" applyFont="1" applyFill="1" applyBorder="1" applyAlignment="1">
      <alignment horizontal="center" vertical="center" wrapText="1"/>
    </xf>
    <xf numFmtId="0" fontId="10" fillId="0" borderId="7" xfId="60" applyFont="1" applyFill="1" applyBorder="1" applyAlignment="1">
      <alignment horizontal="center" vertical="center"/>
    </xf>
    <xf numFmtId="0" fontId="10" fillId="0" borderId="7" xfId="60" applyFont="1" applyFill="1" applyBorder="1" applyAlignment="1">
      <alignment horizontal="center" vertical="center" wrapText="1"/>
    </xf>
    <xf numFmtId="177" fontId="10" fillId="0" borderId="7" xfId="60" applyNumberFormat="1" applyFont="1" applyFill="1" applyBorder="1" applyAlignment="1">
      <alignment horizontal="center" vertical="center"/>
    </xf>
    <xf numFmtId="177" fontId="1" fillId="0" borderId="7" xfId="60" applyNumberFormat="1" applyFont="1" applyFill="1" applyBorder="1" applyAlignment="1">
      <alignment horizontal="center" vertical="center" wrapText="1"/>
    </xf>
    <xf numFmtId="177" fontId="11" fillId="0" borderId="7" xfId="60" applyNumberFormat="1" applyFont="1" applyFill="1" applyBorder="1" applyAlignment="1">
      <alignment horizontal="center" vertical="center" wrapText="1"/>
    </xf>
    <xf numFmtId="178" fontId="11" fillId="2" borderId="7" xfId="60" applyNumberFormat="1" applyFont="1" applyFill="1" applyBorder="1" applyAlignment="1">
      <alignment horizontal="center" vertical="center" wrapText="1"/>
    </xf>
    <xf numFmtId="179" fontId="11" fillId="2" borderId="7" xfId="60" applyNumberFormat="1" applyFont="1" applyFill="1" applyBorder="1" applyAlignment="1">
      <alignment horizontal="center" vertical="center" wrapText="1"/>
    </xf>
    <xf numFmtId="0" fontId="1" fillId="0" borderId="7" xfId="60" applyFont="1" applyFill="1" applyBorder="1" applyAlignment="1">
      <alignment horizontal="center" vertical="center" wrapText="1"/>
    </xf>
    <xf numFmtId="177" fontId="11" fillId="0" borderId="7" xfId="60" applyNumberFormat="1" applyFont="1" applyFill="1" applyBorder="1" applyAlignment="1">
      <alignment horizontal="center" vertical="center"/>
    </xf>
    <xf numFmtId="177" fontId="11" fillId="3" borderId="7" xfId="60" applyNumberFormat="1" applyFont="1" applyFill="1" applyBorder="1" applyAlignment="1">
      <alignment horizontal="center" vertical="center"/>
    </xf>
    <xf numFmtId="177" fontId="11" fillId="2" borderId="7" xfId="60" applyNumberFormat="1" applyFont="1" applyFill="1" applyBorder="1" applyAlignment="1">
      <alignment horizontal="center" vertical="center"/>
    </xf>
    <xf numFmtId="179" fontId="12" fillId="2" borderId="7" xfId="60" applyNumberFormat="1" applyFont="1" applyFill="1" applyBorder="1" applyAlignment="1">
      <alignment horizontal="center" vertical="center"/>
    </xf>
    <xf numFmtId="0" fontId="1" fillId="0" borderId="7" xfId="60" applyFont="1" applyFill="1" applyBorder="1" applyAlignment="1">
      <alignment horizontal="center" vertical="center"/>
    </xf>
    <xf numFmtId="0" fontId="1" fillId="0" borderId="7" xfId="60" applyFont="1" applyFill="1" applyBorder="1" applyAlignment="1">
      <alignment horizontal="left" vertical="center" wrapText="1"/>
    </xf>
    <xf numFmtId="0" fontId="12" fillId="0" borderId="7" xfId="60" applyFont="1" applyFill="1" applyBorder="1" applyAlignment="1">
      <alignment horizontal="center" vertical="center"/>
    </xf>
    <xf numFmtId="0" fontId="5" fillId="0" borderId="7" xfId="60" applyFont="1" applyFill="1" applyBorder="1" applyAlignment="1">
      <alignment horizontal="left" vertical="center" wrapText="1"/>
    </xf>
    <xf numFmtId="177" fontId="12" fillId="0" borderId="7" xfId="60" applyNumberFormat="1" applyFont="1" applyFill="1" applyBorder="1" applyAlignment="1">
      <alignment horizontal="center" vertical="center"/>
    </xf>
    <xf numFmtId="177" fontId="12" fillId="2" borderId="7" xfId="60" applyNumberFormat="1" applyFont="1" applyFill="1" applyBorder="1" applyAlignment="1">
      <alignment horizontal="center" vertical="center"/>
    </xf>
    <xf numFmtId="0" fontId="5" fillId="5" borderId="7" xfId="60" applyFont="1" applyFill="1" applyBorder="1" applyAlignment="1">
      <alignment horizontal="left" vertical="center" wrapText="1"/>
    </xf>
    <xf numFmtId="177" fontId="12" fillId="3" borderId="7" xfId="60" applyNumberFormat="1" applyFont="1" applyFill="1" applyBorder="1" applyAlignment="1">
      <alignment horizontal="center" vertical="center"/>
    </xf>
    <xf numFmtId="0" fontId="5" fillId="5" borderId="7" xfId="60" applyNumberFormat="1" applyFont="1" applyFill="1" applyBorder="1" applyAlignment="1">
      <alignment horizontal="left" vertical="center" wrapText="1"/>
    </xf>
    <xf numFmtId="0" fontId="5" fillId="0" borderId="7" xfId="58" applyNumberFormat="1" applyFont="1" applyFill="1" applyBorder="1" applyAlignment="1">
      <alignment horizontal="left" vertical="center" wrapText="1"/>
    </xf>
    <xf numFmtId="177" fontId="11" fillId="0" borderId="7" xfId="60" applyNumberFormat="1" applyFont="1" applyFill="1" applyBorder="1" applyAlignment="1">
      <alignment horizontal="right" vertical="center"/>
    </xf>
    <xf numFmtId="177" fontId="11" fillId="2" borderId="7" xfId="60" applyNumberFormat="1" applyFont="1" applyFill="1" applyBorder="1" applyAlignment="1">
      <alignment horizontal="right" vertical="center"/>
    </xf>
    <xf numFmtId="177" fontId="12" fillId="0" borderId="7" xfId="60" applyNumberFormat="1" applyFont="1" applyFill="1" applyBorder="1" applyAlignment="1">
      <alignment horizontal="right" vertical="center"/>
    </xf>
    <xf numFmtId="177" fontId="12" fillId="2" borderId="7" xfId="60" applyNumberFormat="1" applyFont="1" applyFill="1" applyBorder="1" applyAlignment="1">
      <alignment horizontal="right" vertical="center"/>
    </xf>
    <xf numFmtId="0" fontId="5" fillId="0" borderId="7" xfId="58" applyNumberFormat="1" applyFont="1" applyFill="1" applyBorder="1" applyAlignment="1">
      <alignment horizontal="left" vertical="center" wrapText="1" indent="1"/>
    </xf>
    <xf numFmtId="0" fontId="0" fillId="0" borderId="0" xfId="29" applyFont="1" applyFill="1" applyBorder="1" applyAlignment="1">
      <alignment horizontal="center"/>
    </xf>
    <xf numFmtId="178" fontId="0" fillId="0" borderId="0" xfId="29" applyNumberFormat="1" applyFont="1" applyFill="1" applyBorder="1" applyAlignment="1"/>
    <xf numFmtId="179" fontId="0" fillId="0" borderId="0" xfId="29" applyNumberFormat="1" applyFont="1" applyFill="1" applyBorder="1" applyAlignment="1"/>
    <xf numFmtId="0" fontId="13" fillId="0" borderId="2" xfId="70" applyNumberFormat="1" applyFont="1" applyFill="1" applyBorder="1" applyAlignment="1">
      <alignment horizontal="center" vertical="center" wrapText="1"/>
    </xf>
    <xf numFmtId="0" fontId="13" fillId="0" borderId="3" xfId="70" applyNumberFormat="1" applyFont="1" applyFill="1" applyBorder="1" applyAlignment="1">
      <alignment horizontal="center" vertical="center" wrapText="1"/>
    </xf>
    <xf numFmtId="0" fontId="13" fillId="0" borderId="5" xfId="70" applyNumberFormat="1" applyFont="1" applyFill="1" applyBorder="1" applyAlignment="1">
      <alignment horizontal="center" vertical="center" wrapText="1"/>
    </xf>
    <xf numFmtId="178" fontId="13" fillId="0" borderId="5" xfId="70" applyNumberFormat="1" applyFont="1" applyFill="1" applyBorder="1" applyAlignment="1">
      <alignment horizontal="center" vertical="center" wrapText="1"/>
    </xf>
    <xf numFmtId="179" fontId="13" fillId="0" borderId="5" xfId="70" applyNumberFormat="1" applyFont="1" applyFill="1" applyBorder="1" applyAlignment="1">
      <alignment horizontal="center" vertical="center" wrapText="1"/>
    </xf>
    <xf numFmtId="0" fontId="13" fillId="0" borderId="7" xfId="70" applyNumberFormat="1" applyFont="1" applyFill="1" applyBorder="1" applyAlignment="1">
      <alignment horizontal="center" vertical="center" wrapText="1"/>
    </xf>
    <xf numFmtId="178" fontId="13" fillId="0" borderId="7" xfId="70" applyNumberFormat="1" applyFont="1" applyFill="1" applyBorder="1" applyAlignment="1">
      <alignment horizontal="center" vertical="center" wrapText="1"/>
    </xf>
    <xf numFmtId="179" fontId="13" fillId="0" borderId="7" xfId="70" applyNumberFormat="1" applyFont="1" applyFill="1" applyBorder="1" applyAlignment="1">
      <alignment horizontal="center" vertical="center" wrapText="1"/>
    </xf>
    <xf numFmtId="0" fontId="0" fillId="0" borderId="7" xfId="29" applyFont="1" applyFill="1" applyBorder="1" applyAlignment="1">
      <alignment horizontal="center"/>
    </xf>
    <xf numFmtId="0" fontId="0" fillId="0" borderId="7" xfId="29" applyFont="1" applyFill="1" applyBorder="1" applyAlignment="1"/>
    <xf numFmtId="178" fontId="0" fillId="0" borderId="7" xfId="29" applyNumberFormat="1" applyFont="1" applyFill="1" applyBorder="1" applyAlignment="1"/>
    <xf numFmtId="179" fontId="0" fillId="0" borderId="7" xfId="29" applyNumberFormat="1" applyFont="1" applyFill="1" applyBorder="1" applyAlignment="1"/>
    <xf numFmtId="179" fontId="11" fillId="0" borderId="7" xfId="60" applyNumberFormat="1" applyFont="1" applyFill="1" applyBorder="1" applyAlignment="1">
      <alignment horizontal="center" vertical="center"/>
    </xf>
    <xf numFmtId="179" fontId="12" fillId="0" borderId="7" xfId="60" applyNumberFormat="1" applyFont="1" applyFill="1" applyBorder="1" applyAlignment="1">
      <alignment horizontal="center" vertical="center"/>
    </xf>
    <xf numFmtId="177" fontId="9" fillId="0" borderId="0" xfId="60" applyNumberFormat="1" applyFont="1" applyFill="1" applyAlignment="1">
      <alignment horizontal="center" vertical="center" wrapText="1"/>
    </xf>
    <xf numFmtId="179" fontId="9" fillId="0" borderId="0" xfId="60" applyNumberFormat="1" applyFont="1" applyFill="1" applyAlignment="1">
      <alignment horizontal="center" vertical="center" wrapText="1"/>
    </xf>
    <xf numFmtId="0" fontId="14" fillId="0" borderId="8" xfId="70" applyNumberFormat="1" applyFont="1" applyFill="1" applyBorder="1" applyAlignment="1">
      <alignment horizontal="right" vertical="center"/>
    </xf>
    <xf numFmtId="177" fontId="0" fillId="0" borderId="0" xfId="29" applyNumberFormat="1" applyFont="1" applyFill="1" applyBorder="1" applyAlignment="1"/>
    <xf numFmtId="0" fontId="13" fillId="0" borderId="7" xfId="70" applyNumberFormat="1" applyFont="1" applyFill="1" applyBorder="1" applyAlignment="1">
      <alignment vertical="center" wrapText="1"/>
    </xf>
    <xf numFmtId="177" fontId="13" fillId="0" borderId="5" xfId="70" applyNumberFormat="1" applyFont="1" applyFill="1" applyBorder="1" applyAlignment="1">
      <alignment horizontal="center" vertical="center" wrapText="1"/>
    </xf>
    <xf numFmtId="177" fontId="13" fillId="0" borderId="7" xfId="70" applyNumberFormat="1" applyFont="1" applyFill="1" applyBorder="1" applyAlignment="1">
      <alignment horizontal="center" vertical="center" wrapText="1"/>
    </xf>
    <xf numFmtId="177" fontId="0" fillId="0" borderId="7" xfId="29" applyNumberFormat="1" applyFont="1" applyFill="1" applyBorder="1" applyAlignment="1"/>
    <xf numFmtId="0" fontId="8" fillId="0" borderId="0" xfId="0" applyFont="1" applyFill="1"/>
    <xf numFmtId="0" fontId="0" fillId="0" borderId="0" xfId="0" applyFont="1" applyFill="1" applyAlignment="1">
      <alignment vertical="center"/>
    </xf>
    <xf numFmtId="0" fontId="15" fillId="0" borderId="0" xfId="0" applyFont="1" applyFill="1" applyAlignment="1">
      <alignment horizontal="center"/>
    </xf>
    <xf numFmtId="0" fontId="16" fillId="0" borderId="0" xfId="0" applyFont="1" applyFill="1" applyAlignment="1">
      <alignment vertical="center"/>
    </xf>
    <xf numFmtId="0" fontId="0"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176" fontId="8"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left" vertical="center" wrapText="1"/>
    </xf>
    <xf numFmtId="0" fontId="21" fillId="0" borderId="0" xfId="0" applyFont="1" applyFill="1" applyAlignment="1">
      <alignment horizontal="center" vertical="center"/>
    </xf>
    <xf numFmtId="0" fontId="22" fillId="0" borderId="7" xfId="0" applyFont="1" applyFill="1" applyBorder="1" applyAlignment="1" applyProtection="1">
      <alignment horizontal="center" vertical="center" wrapText="1"/>
    </xf>
    <xf numFmtId="0" fontId="22" fillId="0" borderId="7" xfId="0" applyFont="1" applyFill="1" applyBorder="1" applyAlignment="1" applyProtection="1">
      <alignment vertical="center" wrapText="1"/>
    </xf>
    <xf numFmtId="0" fontId="23" fillId="0" borderId="7" xfId="0" applyFont="1" applyFill="1" applyBorder="1" applyAlignment="1">
      <alignment vertical="center"/>
    </xf>
    <xf numFmtId="0" fontId="23" fillId="0" borderId="2" xfId="0" applyFont="1" applyFill="1" applyBorder="1" applyAlignment="1">
      <alignment horizontal="left" vertical="center"/>
    </xf>
    <xf numFmtId="0" fontId="23" fillId="0" borderId="3" xfId="0" applyFont="1" applyFill="1" applyBorder="1" applyAlignment="1">
      <alignment horizontal="center" vertical="center"/>
    </xf>
    <xf numFmtId="0" fontId="23" fillId="0" borderId="5" xfId="0" applyFont="1" applyFill="1" applyBorder="1" applyAlignment="1">
      <alignment horizontal="left" vertical="center"/>
    </xf>
    <xf numFmtId="176" fontId="24" fillId="0" borderId="7" xfId="0" applyNumberFormat="1" applyFont="1" applyFill="1" applyBorder="1" applyAlignment="1">
      <alignment horizontal="center" vertical="center"/>
    </xf>
    <xf numFmtId="0" fontId="23" fillId="0" borderId="2" xfId="0" applyFont="1" applyFill="1" applyBorder="1" applyAlignment="1">
      <alignment vertical="center"/>
    </xf>
    <xf numFmtId="0" fontId="23" fillId="0" borderId="3" xfId="0" applyFont="1" applyFill="1" applyBorder="1" applyAlignment="1">
      <alignment vertical="center"/>
    </xf>
    <xf numFmtId="0" fontId="23" fillId="0" borderId="5" xfId="0" applyFont="1" applyFill="1" applyBorder="1" applyAlignment="1">
      <alignment vertical="center"/>
    </xf>
    <xf numFmtId="0" fontId="21" fillId="0" borderId="7" xfId="0" applyFont="1" applyFill="1" applyBorder="1" applyAlignment="1">
      <alignment horizontal="center" vertical="center"/>
    </xf>
    <xf numFmtId="0" fontId="25" fillId="0" borderId="7" xfId="55" applyFont="1" applyFill="1" applyBorder="1" applyAlignment="1" applyProtection="1">
      <alignment horizontal="left" vertical="center" wrapText="1"/>
    </xf>
    <xf numFmtId="180" fontId="26" fillId="0" borderId="7" xfId="0" applyNumberFormat="1" applyFont="1" applyFill="1" applyBorder="1" applyAlignment="1">
      <alignment horizontal="center" vertical="center" wrapText="1"/>
    </xf>
    <xf numFmtId="0" fontId="25" fillId="0" borderId="7" xfId="0" applyFont="1" applyFill="1" applyBorder="1" applyAlignment="1">
      <alignment horizontal="left" vertical="center" wrapText="1"/>
    </xf>
    <xf numFmtId="0" fontId="27" fillId="0" borderId="7" xfId="0" applyFont="1" applyFill="1" applyBorder="1" applyAlignment="1" applyProtection="1">
      <alignment horizontal="center" vertical="center" wrapText="1"/>
    </xf>
    <xf numFmtId="176" fontId="27" fillId="0" borderId="7" xfId="0" applyNumberFormat="1" applyFont="1" applyFill="1" applyBorder="1" applyAlignment="1" applyProtection="1">
      <alignment horizontal="center" vertical="center" wrapText="1"/>
    </xf>
    <xf numFmtId="0" fontId="26" fillId="0" borderId="7" xfId="74" applyFont="1" applyFill="1" applyBorder="1" applyAlignment="1">
      <alignment horizontal="left" vertical="center" wrapText="1"/>
    </xf>
    <xf numFmtId="0" fontId="18" fillId="0" borderId="7" xfId="0" applyFont="1" applyFill="1" applyBorder="1" applyAlignment="1">
      <alignment horizontal="center" vertical="center" wrapText="1"/>
    </xf>
    <xf numFmtId="176" fontId="27" fillId="0" borderId="7" xfId="74" applyNumberFormat="1" applyFont="1" applyFill="1" applyBorder="1" applyAlignment="1">
      <alignment horizontal="center" vertical="center"/>
    </xf>
    <xf numFmtId="176" fontId="18" fillId="0" borderId="7" xfId="0" applyNumberFormat="1" applyFont="1" applyFill="1" applyBorder="1" applyAlignment="1" applyProtection="1">
      <alignment horizontal="center" vertical="center" wrapText="1"/>
    </xf>
    <xf numFmtId="0" fontId="26" fillId="0" borderId="7" xfId="0" applyFont="1" applyFill="1" applyBorder="1" applyAlignment="1">
      <alignment horizontal="left" vertical="center" wrapText="1"/>
    </xf>
    <xf numFmtId="0" fontId="18" fillId="0" borderId="7" xfId="74" applyFont="1" applyFill="1" applyBorder="1" applyAlignment="1">
      <alignment horizontal="left" vertical="center" wrapText="1"/>
    </xf>
    <xf numFmtId="176" fontId="18" fillId="0" borderId="7" xfId="0" applyNumberFormat="1" applyFont="1" applyFill="1" applyBorder="1" applyAlignment="1">
      <alignment horizontal="center" vertical="center" wrapText="1"/>
    </xf>
    <xf numFmtId="0" fontId="26" fillId="0" borderId="7" xfId="55" applyFont="1" applyFill="1" applyBorder="1" applyAlignment="1" applyProtection="1">
      <alignment horizontal="center" vertical="center" wrapText="1"/>
    </xf>
    <xf numFmtId="0" fontId="25" fillId="0" borderId="7" xfId="0" applyFont="1" applyFill="1" applyBorder="1" applyAlignment="1">
      <alignment vertical="center" wrapText="1"/>
    </xf>
    <xf numFmtId="0" fontId="27" fillId="0" borderId="7" xfId="0" applyFont="1" applyFill="1" applyBorder="1" applyAlignment="1">
      <alignment horizontal="center" vertical="center" wrapText="1"/>
    </xf>
    <xf numFmtId="176" fontId="27" fillId="0" borderId="7" xfId="0" applyNumberFormat="1" applyFont="1" applyFill="1" applyBorder="1" applyAlignment="1">
      <alignment horizontal="center" vertical="center" wrapText="1"/>
    </xf>
    <xf numFmtId="0" fontId="18" fillId="0" borderId="7" xfId="0" applyFont="1" applyFill="1" applyBorder="1" applyAlignment="1" applyProtection="1">
      <alignment horizontal="center" vertical="center" wrapText="1"/>
    </xf>
    <xf numFmtId="176" fontId="18" fillId="0" borderId="7" xfId="74" applyNumberFormat="1" applyFont="1" applyFill="1" applyBorder="1" applyAlignment="1">
      <alignment horizontal="center" vertical="center" wrapText="1"/>
    </xf>
    <xf numFmtId="177" fontId="8" fillId="0" borderId="0" xfId="0" applyNumberFormat="1" applyFont="1" applyFill="1" applyAlignment="1">
      <alignment horizontal="center" vertical="center" wrapText="1"/>
    </xf>
    <xf numFmtId="0" fontId="28" fillId="0" borderId="0" xfId="0" applyFont="1" applyFill="1" applyAlignment="1">
      <alignment horizontal="center" vertical="center"/>
    </xf>
    <xf numFmtId="0" fontId="22" fillId="0" borderId="1" xfId="0" applyFont="1" applyFill="1" applyBorder="1" applyAlignment="1" applyProtection="1">
      <alignment horizontal="center" vertical="center" wrapText="1"/>
    </xf>
    <xf numFmtId="0" fontId="15" fillId="0" borderId="9" xfId="0" applyFont="1" applyFill="1" applyBorder="1" applyAlignment="1">
      <alignment horizontal="center" vertical="center" wrapText="1"/>
    </xf>
    <xf numFmtId="0" fontId="22" fillId="0" borderId="6" xfId="0" applyFont="1" applyFill="1" applyBorder="1" applyAlignment="1" applyProtection="1">
      <alignment horizontal="center" vertical="center" wrapText="1"/>
    </xf>
    <xf numFmtId="0" fontId="15" fillId="0" borderId="0" xfId="0" applyFont="1" applyFill="1" applyAlignment="1">
      <alignment horizontal="center" vertical="center" wrapText="1"/>
    </xf>
    <xf numFmtId="176" fontId="29" fillId="0" borderId="7" xfId="0" applyNumberFormat="1" applyFont="1" applyFill="1" applyBorder="1" applyAlignment="1" applyProtection="1">
      <alignment horizontal="center" vertical="center" wrapText="1"/>
    </xf>
    <xf numFmtId="0" fontId="14" fillId="0" borderId="7" xfId="0" applyFont="1" applyFill="1" applyBorder="1" applyAlignment="1">
      <alignment vertical="center" wrapText="1"/>
    </xf>
    <xf numFmtId="0" fontId="14" fillId="0" borderId="7" xfId="0" applyFont="1" applyFill="1" applyBorder="1" applyAlignment="1">
      <alignment horizontal="justify" vertical="center" wrapText="1"/>
    </xf>
    <xf numFmtId="177" fontId="25" fillId="0" borderId="7" xfId="0" applyNumberFormat="1" applyFont="1" applyFill="1" applyBorder="1" applyAlignment="1" applyProtection="1">
      <alignment horizontal="center" vertical="center" wrapText="1"/>
    </xf>
    <xf numFmtId="176" fontId="30" fillId="0" borderId="7" xfId="0" applyNumberFormat="1" applyFont="1" applyFill="1" applyBorder="1" applyAlignment="1" applyProtection="1">
      <alignment horizontal="center" vertical="center" wrapText="1"/>
    </xf>
    <xf numFmtId="176" fontId="31" fillId="0" borderId="7" xfId="0" applyNumberFormat="1" applyFont="1" applyFill="1" applyBorder="1" applyAlignment="1" applyProtection="1">
      <alignment horizontal="left" vertical="center" wrapText="1"/>
    </xf>
    <xf numFmtId="176" fontId="31" fillId="0" borderId="7" xfId="0" applyNumberFormat="1" applyFont="1" applyFill="1" applyBorder="1" applyAlignment="1" applyProtection="1">
      <alignment horizontal="justify" vertical="center" wrapText="1"/>
    </xf>
    <xf numFmtId="0" fontId="26" fillId="0" borderId="7" xfId="74" applyFont="1" applyFill="1" applyBorder="1" applyAlignment="1">
      <alignment horizontal="center" vertical="center" wrapText="1"/>
    </xf>
    <xf numFmtId="177" fontId="26" fillId="0" borderId="7" xfId="0" applyNumberFormat="1" applyFont="1" applyFill="1" applyBorder="1" applyAlignment="1" applyProtection="1">
      <alignment horizontal="center" vertical="center" wrapText="1"/>
    </xf>
    <xf numFmtId="0" fontId="31" fillId="0" borderId="7" xfId="74" applyFont="1" applyFill="1" applyBorder="1" applyAlignment="1">
      <alignment horizontal="left" vertical="center" wrapText="1"/>
    </xf>
    <xf numFmtId="176" fontId="14" fillId="0" borderId="7" xfId="0" applyNumberFormat="1" applyFont="1" applyFill="1" applyBorder="1" applyAlignment="1">
      <alignment horizontal="center" vertical="center" wrapText="1"/>
    </xf>
    <xf numFmtId="176" fontId="32" fillId="0" borderId="7" xfId="0" applyNumberFormat="1" applyFont="1" applyFill="1" applyBorder="1" applyAlignment="1">
      <alignment horizontal="left" vertical="center" wrapText="1"/>
    </xf>
    <xf numFmtId="176" fontId="32" fillId="0" borderId="7" xfId="0" applyNumberFormat="1" applyFont="1" applyFill="1" applyBorder="1" applyAlignment="1">
      <alignment horizontal="justify" vertical="center" wrapText="1"/>
    </xf>
    <xf numFmtId="0" fontId="25" fillId="0" borderId="7" xfId="0" applyFont="1" applyFill="1" applyBorder="1" applyAlignment="1">
      <alignment horizontal="center" vertical="center" wrapText="1"/>
    </xf>
    <xf numFmtId="176" fontId="33" fillId="0" borderId="7" xfId="0" applyNumberFormat="1" applyFont="1" applyFill="1" applyBorder="1" applyAlignment="1" applyProtection="1">
      <alignment horizontal="left" vertical="center" wrapText="1"/>
    </xf>
    <xf numFmtId="176" fontId="32" fillId="0" borderId="7" xfId="0" applyNumberFormat="1" applyFont="1" applyFill="1" applyBorder="1" applyAlignment="1" applyProtection="1">
      <alignment horizontal="left" vertical="center" wrapText="1"/>
    </xf>
    <xf numFmtId="0" fontId="25" fillId="0" borderId="7" xfId="74" applyFont="1" applyFill="1" applyBorder="1" applyAlignment="1">
      <alignment horizontal="center" vertical="center" wrapText="1"/>
    </xf>
    <xf numFmtId="177" fontId="26" fillId="0" borderId="7" xfId="0" applyNumberFormat="1" applyFont="1" applyFill="1" applyBorder="1" applyAlignment="1">
      <alignment horizontal="center" vertical="center" wrapText="1"/>
    </xf>
  </cellXfs>
  <cellStyles count="84">
    <cellStyle name="常规" xfId="0" builtinId="0"/>
    <cellStyle name="货币[0]" xfId="1" builtinId="7"/>
    <cellStyle name="输入" xfId="2" builtinId="20"/>
    <cellStyle name="常规_钦州市09年建设计划表（79个项目报张市长0601）" xfId="3"/>
    <cellStyle name="20% - 强调文字颜色 3" xfId="4" builtinId="38"/>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常规 54 2" xfId="21"/>
    <cellStyle name="标题 1" xfId="22" builtinId="16"/>
    <cellStyle name="标题 2" xfId="23" builtinId="17"/>
    <cellStyle name="0,0_x000d__x000a_NA_x000d__x000a_" xfId="24"/>
    <cellStyle name="60% - 强调文字颜色 1" xfId="25" builtinId="32"/>
    <cellStyle name="标题 3" xfId="26" builtinId="18"/>
    <cellStyle name="60% - 强调文字颜色 4" xfId="27" builtinId="44"/>
    <cellStyle name="输出" xfId="28" builtinId="21"/>
    <cellStyle name="常规_钦州市2015年重大项目项目调整表-第9次修改-20151114"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百分比 2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0,0&#13;&#10;NA&#13;&#10; 16 2" xfId="49"/>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0,0&#13;&#10;NA&#13;&#10;" xfId="55"/>
    <cellStyle name="60% - 强调文字颜色 6" xfId="56" builtinId="52"/>
    <cellStyle name="常规 2" xfId="57"/>
    <cellStyle name="0,0&#13;&#10;NA&#13;&#10;_Sheet1" xfId="58"/>
    <cellStyle name="常规 2 15 2 2" xfId="59"/>
    <cellStyle name="0,0&#13;&#10;NA&#13;&#10;_钦州市2015年重大项目项目调整表-第9次修改-20151114" xfId="60"/>
    <cellStyle name="_Book1_1_2018年水运计划调整（空）" xfId="61"/>
    <cellStyle name="常规 14" xfId="62"/>
    <cellStyle name="常规_Sheet1" xfId="63"/>
    <cellStyle name="样式 1 3" xfId="64"/>
    <cellStyle name="样式 1" xfId="65"/>
    <cellStyle name="常规 42 2" xfId="66"/>
    <cellStyle name="常规 42" xfId="67"/>
    <cellStyle name="千位分隔 2" xfId="68"/>
    <cellStyle name="常规_县区基础设施_5" xfId="69"/>
    <cellStyle name="0,0&#13;&#10;NA&#13;&#10;_钦州市2014年重大项目推进攻坚责任表（调整后）上报稿12月1日" xfId="70"/>
    <cellStyle name="常规 2 10" xfId="71"/>
    <cellStyle name="常规 2 4" xfId="72"/>
    <cellStyle name="常规 15 3" xfId="73"/>
    <cellStyle name="常规 7" xfId="74"/>
    <cellStyle name="常规 15 2" xfId="75"/>
    <cellStyle name="常规 2 2" xfId="76"/>
    <cellStyle name="常规 3" xfId="77"/>
    <cellStyle name="常规_2007年自治区企业挖潜改造资金项目计划表-尿素" xfId="78"/>
    <cellStyle name="常规 10" xfId="79"/>
    <cellStyle name="_灵山县2012年重点建设项目月报表180个（9月）梁" xfId="80"/>
    <cellStyle name="常规 23" xfId="81"/>
    <cellStyle name="常规 9" xfId="82"/>
    <cellStyle name="常规 101 3" xfId="83"/>
  </cellStyles>
  <dxfs count="1">
    <dxf>
      <font>
        <b val="0"/>
        <i val="0"/>
        <strike val="0"/>
        <u val="none"/>
        <sz val="10"/>
        <color rgb="FF9C0006"/>
      </font>
      <fill>
        <patternFill patternType="solid">
          <bgColor rgb="FFFFC7CE"/>
        </patternFill>
      </fill>
    </dxf>
  </dxfs>
  <tableStyles count="0" defaultTableStyle="TableStyleMedium2" defaultPivotStyle="PivotStyleLight16"/>
  <colors>
    <mruColors>
      <color rgb="00FFE699"/>
      <color rgb="00BED7EE"/>
      <color rgb="00CCFFCC"/>
      <color rgb="00FFFFFF"/>
      <color rgb="0092D050"/>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xxc\Desktop\20230322\\home\gxxc\&#26700;&#38754;\\home\gxxc\&#26700;&#38754;\\home\gxxc\&#26700;&#38754;\\home\gxxc\&#26700;&#38754;\&#24180;&#24213;&#22823;&#27963;\&#38054;&#24030;&#24066;&#21457;&#23637;&#21644;&#25913;&#38761;&#22996;&#21592;&#20250;&#20851;&#20110;&#20570;&#22909;2023&#24180;&#24066;&#32423;&#23618;&#38754;&#37325;&#22823;&#39033;&#30446;&#24314;&#35774;&#35745;&#21010;&#30424;&#23376;&#32534;&#21046;&#24037;&#20316;&#30340;&#36890;&#30693;\&#31532;&#20108;&#27425;&#24449;&#27714;&#24847;&#35265;&#21518;&#20462;&#25913;+&#19978;&#25253;&#23457;&#23450;\&#27491;&#24335;&#20986;&#25991;\\\Zdc\&#37325;&#22823;&#22788;&#25991;&#20214;&#20849;&#20139;\&#40644;&#24535;&#21018;\2010&#24180;\&#25253;&#36865;&#24191;&#35199;&#22823;&#27743;&#22823;&#27827;&#20027;&#35201;&#25903;&#27969;&#21450;&#20013;&#23567;&#27827;&#27969;&#27835;&#29702;&#24773;&#20917;&#24037;&#20316;\&#24191;&#35199;&#25152;&#26377;&#24037;&#31243;&#65288;2010061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录入）"/>
      <sheetName val="项目录入表"/>
      <sheetName val="河流录入表"/>
      <sheetName val="汇总附表2"/>
      <sheetName val="汇总附表3"/>
      <sheetName val="汇总附表4"/>
      <sheetName val="汇总附表5"/>
      <sheetName val="省级汇总附表6"/>
      <sheetName val="打印河流卡片"/>
      <sheetName val="打印项目卡片"/>
      <sheetName val="基础选项（保留）"/>
      <sheetName val="200205余存清单"/>
      <sheetName val="基本元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tabSelected="1" view="pageBreakPreview" zoomScale="65" zoomScaleNormal="100" workbookViewId="0">
      <pane ySplit="5" topLeftCell="A6" activePane="bottomLeft" state="frozen"/>
      <selection/>
      <selection pane="bottomLeft" activeCell="A1" sqref="A1:B1"/>
    </sheetView>
  </sheetViews>
  <sheetFormatPr defaultColWidth="9.14285714285714" defaultRowHeight="12"/>
  <cols>
    <col min="1" max="1" width="6.42857142857143" style="133" customWidth="1"/>
    <col min="2" max="2" width="19.4285714285714" style="133" customWidth="1"/>
    <col min="3" max="3" width="7.3047619047619" style="136" customWidth="1"/>
    <col min="4" max="4" width="52.6666666666667" style="133" customWidth="1"/>
    <col min="5" max="5" width="11.4952380952381" style="133" customWidth="1"/>
    <col min="6" max="6" width="11.6095238095238" style="133" customWidth="1"/>
    <col min="7" max="7" width="10.2666666666667" style="133" customWidth="1"/>
    <col min="8" max="8" width="11.4857142857143" style="133" customWidth="1"/>
    <col min="9" max="9" width="11.6571428571429" style="133" customWidth="1"/>
    <col min="10" max="10" width="11.1428571428571" style="133" customWidth="1"/>
    <col min="11" max="11" width="109.447619047619" style="133" customWidth="1"/>
    <col min="12" max="12" width="53.1904761904762" style="133" customWidth="1"/>
    <col min="13" max="13" width="11.647619047619" style="133" customWidth="1"/>
    <col min="14" max="14" width="13.6190476190476" style="133" customWidth="1"/>
    <col min="15" max="16384" width="9.14285714285714" style="133"/>
  </cols>
  <sheetData>
    <row r="1" s="132" customFormat="1" ht="31" customHeight="1" spans="1:14">
      <c r="A1" s="137" t="s">
        <v>0</v>
      </c>
      <c r="B1" s="138"/>
      <c r="C1" s="139"/>
      <c r="D1" s="140"/>
      <c r="E1" s="139"/>
      <c r="F1" s="141"/>
      <c r="G1" s="141"/>
      <c r="H1" s="141"/>
      <c r="I1" s="141"/>
      <c r="J1" s="141"/>
      <c r="K1" s="141"/>
      <c r="L1" s="141"/>
      <c r="M1" s="174"/>
      <c r="N1" s="174"/>
    </row>
    <row r="2" s="133" customFormat="1" ht="88" customHeight="1" spans="1:14">
      <c r="A2" s="142" t="s">
        <v>1</v>
      </c>
      <c r="B2" s="142"/>
      <c r="C2" s="142"/>
      <c r="D2" s="142"/>
      <c r="E2" s="142"/>
      <c r="F2" s="142"/>
      <c r="G2" s="142"/>
      <c r="H2" s="142"/>
      <c r="I2" s="142"/>
      <c r="J2" s="142"/>
      <c r="K2" s="142"/>
      <c r="L2" s="142"/>
      <c r="M2" s="142"/>
      <c r="N2" s="142"/>
    </row>
    <row r="3" s="133" customFormat="1" ht="18" customHeight="1" spans="1:14">
      <c r="A3" s="143" t="s">
        <v>2</v>
      </c>
      <c r="B3" s="143"/>
      <c r="C3" s="143"/>
      <c r="D3" s="143"/>
      <c r="E3" s="144"/>
      <c r="F3" s="144"/>
      <c r="G3" s="144"/>
      <c r="H3" s="144"/>
      <c r="I3" s="144"/>
      <c r="J3" s="144"/>
      <c r="K3" s="144"/>
      <c r="L3" s="144"/>
      <c r="M3" s="175" t="s">
        <v>3</v>
      </c>
      <c r="N3" s="175"/>
    </row>
    <row r="4" s="134" customFormat="1" ht="34" customHeight="1" spans="1:15">
      <c r="A4" s="145" t="s">
        <v>4</v>
      </c>
      <c r="B4" s="145" t="s">
        <v>5</v>
      </c>
      <c r="C4" s="145" t="s">
        <v>6</v>
      </c>
      <c r="D4" s="145" t="s">
        <v>7</v>
      </c>
      <c r="E4" s="145" t="s">
        <v>8</v>
      </c>
      <c r="F4" s="145" t="s">
        <v>9</v>
      </c>
      <c r="G4" s="145" t="s">
        <v>10</v>
      </c>
      <c r="H4" s="145" t="s">
        <v>11</v>
      </c>
      <c r="I4" s="176" t="s">
        <v>12</v>
      </c>
      <c r="J4" s="176" t="s">
        <v>13</v>
      </c>
      <c r="K4" s="145" t="s">
        <v>14</v>
      </c>
      <c r="L4" s="145" t="s">
        <v>15</v>
      </c>
      <c r="M4" s="145" t="s">
        <v>16</v>
      </c>
      <c r="N4" s="145" t="s">
        <v>17</v>
      </c>
      <c r="O4" s="177"/>
    </row>
    <row r="5" s="134" customFormat="1" ht="89" customHeight="1" spans="1:15">
      <c r="A5" s="145"/>
      <c r="B5" s="145"/>
      <c r="C5" s="145"/>
      <c r="D5" s="145"/>
      <c r="E5" s="145"/>
      <c r="F5" s="145"/>
      <c r="G5" s="145"/>
      <c r="H5" s="146"/>
      <c r="I5" s="178"/>
      <c r="J5" s="178"/>
      <c r="K5" s="145"/>
      <c r="L5" s="145"/>
      <c r="M5" s="145"/>
      <c r="N5" s="145"/>
      <c r="O5" s="179"/>
    </row>
    <row r="6" s="135" customFormat="1" ht="24" customHeight="1" spans="1:14">
      <c r="A6" s="147"/>
      <c r="B6" s="148" t="str">
        <f>"合计（"&amp;SUBTOTAL(3,N6:N13)&amp;"个）"</f>
        <v>合计（6个）</v>
      </c>
      <c r="C6" s="149"/>
      <c r="D6" s="150"/>
      <c r="E6" s="147"/>
      <c r="F6" s="151">
        <f>SUM(F7)</f>
        <v>120637.9</v>
      </c>
      <c r="G6" s="151">
        <f>SUM(G7)</f>
        <v>15600</v>
      </c>
      <c r="H6" s="151">
        <f>SUM(H7)</f>
        <v>21206.99</v>
      </c>
      <c r="I6" s="151"/>
      <c r="J6" s="151">
        <f>SUM(J7)</f>
        <v>13002</v>
      </c>
      <c r="K6" s="151"/>
      <c r="L6" s="151"/>
      <c r="M6" s="147"/>
      <c r="N6" s="147"/>
    </row>
    <row r="7" s="135" customFormat="1" ht="21" customHeight="1" spans="1:14">
      <c r="A7" s="147"/>
      <c r="B7" s="152" t="str">
        <f>"（一）主城区基础设施（"&amp;SUBTOTAL(3,N8:N13)&amp;"个）"</f>
        <v>（一）主城区基础设施（6个）</v>
      </c>
      <c r="C7" s="153"/>
      <c r="D7" s="154"/>
      <c r="E7" s="147"/>
      <c r="F7" s="151">
        <f>SUM(F8:F13)</f>
        <v>120637.9</v>
      </c>
      <c r="G7" s="151">
        <f>SUM(G8:G13)</f>
        <v>15600</v>
      </c>
      <c r="H7" s="151">
        <f>SUM(H8:H13)</f>
        <v>21206.99</v>
      </c>
      <c r="I7" s="151"/>
      <c r="J7" s="151">
        <f>SUM(J8:J13)</f>
        <v>13002</v>
      </c>
      <c r="K7" s="151"/>
      <c r="L7" s="151"/>
      <c r="M7" s="147"/>
      <c r="N7" s="147"/>
    </row>
    <row r="8" s="135" customFormat="1" ht="409" customHeight="1" spans="1:14">
      <c r="A8" s="155">
        <f>SUBTOTAL(3,N$8:N8)</f>
        <v>1</v>
      </c>
      <c r="B8" s="156" t="s">
        <v>18</v>
      </c>
      <c r="C8" s="157" t="s">
        <v>19</v>
      </c>
      <c r="D8" s="158" t="s">
        <v>20</v>
      </c>
      <c r="E8" s="159" t="s">
        <v>21</v>
      </c>
      <c r="F8" s="160">
        <v>44818</v>
      </c>
      <c r="G8" s="160">
        <v>3000</v>
      </c>
      <c r="H8" s="160">
        <v>7895</v>
      </c>
      <c r="I8" s="160"/>
      <c r="J8" s="180">
        <v>3703</v>
      </c>
      <c r="K8" s="181" t="s">
        <v>22</v>
      </c>
      <c r="L8" s="182" t="s">
        <v>23</v>
      </c>
      <c r="M8" s="183" t="s">
        <v>24</v>
      </c>
      <c r="N8" s="183" t="s">
        <v>25</v>
      </c>
    </row>
    <row r="9" s="135" customFormat="1" ht="155" customHeight="1" spans="1:14">
      <c r="A9" s="155">
        <f>SUBTOTAL(3,N$8:N9)</f>
        <v>2</v>
      </c>
      <c r="B9" s="161" t="s">
        <v>26</v>
      </c>
      <c r="C9" s="157" t="s">
        <v>19</v>
      </c>
      <c r="D9" s="161" t="s">
        <v>27</v>
      </c>
      <c r="E9" s="162" t="s">
        <v>28</v>
      </c>
      <c r="F9" s="163">
        <v>25628</v>
      </c>
      <c r="G9" s="164">
        <v>3000</v>
      </c>
      <c r="H9" s="164">
        <v>6174</v>
      </c>
      <c r="I9" s="164"/>
      <c r="J9" s="184">
        <v>1727</v>
      </c>
      <c r="K9" s="185" t="s">
        <v>29</v>
      </c>
      <c r="L9" s="186" t="s">
        <v>30</v>
      </c>
      <c r="M9" s="187" t="s">
        <v>31</v>
      </c>
      <c r="N9" s="188" t="s">
        <v>25</v>
      </c>
    </row>
    <row r="10" s="135" customFormat="1" ht="197" customHeight="1" spans="1:14">
      <c r="A10" s="155">
        <f>SUBTOTAL(3,N$8:N10)</f>
        <v>3</v>
      </c>
      <c r="B10" s="165" t="s">
        <v>32</v>
      </c>
      <c r="C10" s="157" t="s">
        <v>19</v>
      </c>
      <c r="D10" s="165" t="s">
        <v>33</v>
      </c>
      <c r="E10" s="162" t="s">
        <v>28</v>
      </c>
      <c r="F10" s="163">
        <v>22700</v>
      </c>
      <c r="G10" s="164">
        <v>6000</v>
      </c>
      <c r="H10" s="164">
        <v>5193</v>
      </c>
      <c r="I10" s="164"/>
      <c r="J10" s="184">
        <v>6413</v>
      </c>
      <c r="K10" s="185" t="s">
        <v>34</v>
      </c>
      <c r="L10" s="186" t="s">
        <v>35</v>
      </c>
      <c r="M10" s="188" t="s">
        <v>31</v>
      </c>
      <c r="N10" s="188" t="s">
        <v>25</v>
      </c>
    </row>
    <row r="11" s="135" customFormat="1" ht="409" customHeight="1" spans="1:14">
      <c r="A11" s="155">
        <f>SUBTOTAL(3,N$8:N11)</f>
        <v>4</v>
      </c>
      <c r="B11" s="165" t="s">
        <v>36</v>
      </c>
      <c r="C11" s="157" t="s">
        <v>19</v>
      </c>
      <c r="D11" s="166" t="s">
        <v>37</v>
      </c>
      <c r="E11" s="162" t="s">
        <v>38</v>
      </c>
      <c r="F11" s="167">
        <v>21541.9</v>
      </c>
      <c r="G11" s="164">
        <v>1000</v>
      </c>
      <c r="H11" s="164">
        <v>191.99</v>
      </c>
      <c r="I11" s="164"/>
      <c r="J11" s="184">
        <v>659</v>
      </c>
      <c r="K11" s="189" t="s">
        <v>39</v>
      </c>
      <c r="L11" s="186" t="s">
        <v>40</v>
      </c>
      <c r="M11" s="188" t="s">
        <v>31</v>
      </c>
      <c r="N11" s="188" t="s">
        <v>25</v>
      </c>
    </row>
    <row r="12" s="135" customFormat="1" ht="193" customHeight="1" spans="1:14">
      <c r="A12" s="155">
        <f>SUBTOTAL(3,N$8:N12)</f>
        <v>5</v>
      </c>
      <c r="B12" s="158" t="s">
        <v>41</v>
      </c>
      <c r="C12" s="168" t="s">
        <v>42</v>
      </c>
      <c r="D12" s="169" t="s">
        <v>43</v>
      </c>
      <c r="E12" s="170" t="s">
        <v>44</v>
      </c>
      <c r="F12" s="171">
        <v>3000</v>
      </c>
      <c r="G12" s="171">
        <v>500</v>
      </c>
      <c r="H12" s="171">
        <v>0</v>
      </c>
      <c r="I12" s="190"/>
      <c r="J12" s="171">
        <v>0</v>
      </c>
      <c r="K12" s="191" t="s">
        <v>45</v>
      </c>
      <c r="L12" s="192" t="s">
        <v>46</v>
      </c>
      <c r="M12" s="193" t="s">
        <v>47</v>
      </c>
      <c r="N12" s="193" t="s">
        <v>25</v>
      </c>
    </row>
    <row r="13" s="135" customFormat="1" ht="214" customHeight="1" spans="1:14">
      <c r="A13" s="155">
        <f>SUBTOTAL(3,N$8:N13)</f>
        <v>6</v>
      </c>
      <c r="B13" s="161" t="s">
        <v>48</v>
      </c>
      <c r="C13" s="157" t="s">
        <v>19</v>
      </c>
      <c r="D13" s="161" t="s">
        <v>49</v>
      </c>
      <c r="E13" s="172" t="s">
        <v>28</v>
      </c>
      <c r="F13" s="173">
        <v>2950</v>
      </c>
      <c r="G13" s="160">
        <v>2100</v>
      </c>
      <c r="H13" s="160">
        <v>1753</v>
      </c>
      <c r="I13" s="160">
        <v>2021.8</v>
      </c>
      <c r="J13" s="160">
        <v>500</v>
      </c>
      <c r="K13" s="194" t="s">
        <v>50</v>
      </c>
      <c r="L13" s="195" t="s">
        <v>51</v>
      </c>
      <c r="M13" s="196" t="s">
        <v>47</v>
      </c>
      <c r="N13" s="197" t="s">
        <v>25</v>
      </c>
    </row>
    <row r="14" s="133" customFormat="1" spans="3:7">
      <c r="C14" s="136"/>
      <c r="E14" s="133">
        <f>SUBTOTAL(3,M8:M13)</f>
        <v>6</v>
      </c>
      <c r="F14" s="133">
        <f>SUBTOTAL(9,F8:F13)</f>
        <v>120637.9</v>
      </c>
      <c r="G14" s="133">
        <f>SUBTOTAL(9,G8:G13)</f>
        <v>15600</v>
      </c>
    </row>
  </sheetData>
  <mergeCells count="19">
    <mergeCell ref="A1:B1"/>
    <mergeCell ref="A2:N2"/>
    <mergeCell ref="A3:D3"/>
    <mergeCell ref="M3:N3"/>
    <mergeCell ref="B6:D6"/>
    <mergeCell ref="A4:A5"/>
    <mergeCell ref="B4:B5"/>
    <mergeCell ref="C4:C5"/>
    <mergeCell ref="D4:D5"/>
    <mergeCell ref="E4:E5"/>
    <mergeCell ref="F4:F5"/>
    <mergeCell ref="G4:G5"/>
    <mergeCell ref="H4:H5"/>
    <mergeCell ref="I4:I5"/>
    <mergeCell ref="J4:J5"/>
    <mergeCell ref="K4:K5"/>
    <mergeCell ref="L4:L5"/>
    <mergeCell ref="M4:M5"/>
    <mergeCell ref="N4:N5"/>
  </mergeCells>
  <pageMargins left="0.511805555555556" right="0.393055555555556" top="0.550694444444444" bottom="0.550694444444444" header="0.5" footer="0.314583333333333"/>
  <pageSetup paperSize="8" scale="6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V69"/>
  <sheetViews>
    <sheetView showZeros="0" zoomScale="70" zoomScaleNormal="70" topLeftCell="A2" workbookViewId="0">
      <pane xSplit="1" ySplit="4" topLeftCell="B6" activePane="bottomRight" state="frozen"/>
      <selection/>
      <selection pane="topRight"/>
      <selection pane="bottomLeft"/>
      <selection pane="bottomRight" activeCell="Y238" sqref="Y238"/>
    </sheetView>
  </sheetViews>
  <sheetFormatPr defaultColWidth="8.85714285714286" defaultRowHeight="12"/>
  <cols>
    <col min="1" max="1" width="8.85714285714286" style="55" customWidth="1"/>
    <col min="2" max="2" width="31.4285714285714" style="56" customWidth="1"/>
    <col min="3" max="3" width="7.71428571428571" style="57" customWidth="1"/>
    <col min="4" max="4" width="12.8571428571429" style="58" customWidth="1"/>
    <col min="5" max="6" width="10.7142857142857" style="58" customWidth="1"/>
    <col min="7" max="7" width="10.7142857142857" style="59" hidden="1" customWidth="1"/>
    <col min="8" max="8" width="10.7142857142857" style="60" hidden="1" customWidth="1"/>
    <col min="9" max="9" width="8.71428571428571" style="57" customWidth="1"/>
    <col min="10" max="11" width="12.7142857142857" style="55" hidden="1" customWidth="1"/>
    <col min="12" max="12" width="13.5714285714286" style="55" customWidth="1"/>
    <col min="13" max="13" width="9.71428571428571" style="55" hidden="1" customWidth="1"/>
    <col min="14" max="14" width="9.71428571428571" style="61" hidden="1" customWidth="1"/>
    <col min="15" max="15" width="9.71428571428571" style="62" hidden="1" customWidth="1"/>
    <col min="16" max="16" width="8.71428571428571" style="57" customWidth="1"/>
    <col min="17" max="18" width="12.7142857142857" style="55" hidden="1" customWidth="1"/>
    <col min="19" max="19" width="14.1428571428571" style="55" customWidth="1"/>
    <col min="20" max="20" width="8.85714285714286" style="55" hidden="1" customWidth="1"/>
    <col min="21" max="21" width="9.71428571428571" style="58" hidden="1" customWidth="1"/>
    <col min="22" max="22" width="9.71428571428571" style="62" hidden="1" customWidth="1"/>
    <col min="23" max="16384" width="8.85714285714286" style="55"/>
  </cols>
  <sheetData>
    <row r="1" ht="21.75" hidden="1" customHeight="1" spans="1:16">
      <c r="A1" s="63" t="s">
        <v>52</v>
      </c>
      <c r="B1" s="64"/>
      <c r="C1" s="65"/>
      <c r="D1" s="66"/>
      <c r="E1" s="66"/>
      <c r="F1" s="66"/>
      <c r="G1" s="67"/>
      <c r="H1" s="68"/>
      <c r="I1" s="55"/>
      <c r="P1" s="55"/>
    </row>
    <row r="2" ht="68.65" customHeight="1" spans="1:22">
      <c r="A2" s="69" t="s">
        <v>53</v>
      </c>
      <c r="B2" s="69"/>
      <c r="C2" s="69"/>
      <c r="D2" s="69"/>
      <c r="E2" s="69"/>
      <c r="F2" s="69"/>
      <c r="G2" s="69"/>
      <c r="H2" s="69"/>
      <c r="I2" s="69"/>
      <c r="J2" s="69"/>
      <c r="K2" s="69"/>
      <c r="L2" s="69"/>
      <c r="M2" s="69"/>
      <c r="N2" s="69"/>
      <c r="O2" s="69"/>
      <c r="P2" s="69"/>
      <c r="Q2" s="69"/>
      <c r="R2" s="69"/>
      <c r="S2" s="69"/>
      <c r="T2" s="69"/>
      <c r="U2" s="124"/>
      <c r="V2" s="125"/>
    </row>
    <row r="3" s="53" customFormat="1" ht="18.75" customHeight="1" spans="1:22">
      <c r="A3" s="70"/>
      <c r="B3" s="70"/>
      <c r="C3" s="70"/>
      <c r="D3" s="71"/>
      <c r="E3" s="72"/>
      <c r="F3" s="72"/>
      <c r="G3" s="73"/>
      <c r="H3" s="74"/>
      <c r="I3" s="107"/>
      <c r="N3" s="108"/>
      <c r="O3" s="109"/>
      <c r="P3" s="107"/>
      <c r="S3" s="126" t="s">
        <v>3</v>
      </c>
      <c r="T3" s="126"/>
      <c r="U3" s="127"/>
      <c r="V3" s="109"/>
    </row>
    <row r="4" ht="30" customHeight="1" spans="1:22">
      <c r="A4" s="75" t="s">
        <v>4</v>
      </c>
      <c r="B4" s="75" t="s">
        <v>54</v>
      </c>
      <c r="C4" s="75" t="s">
        <v>55</v>
      </c>
      <c r="D4" s="75" t="s">
        <v>9</v>
      </c>
      <c r="E4" s="75" t="s">
        <v>56</v>
      </c>
      <c r="F4" s="75" t="s">
        <v>57</v>
      </c>
      <c r="G4" s="76" t="s">
        <v>58</v>
      </c>
      <c r="H4" s="77" t="s">
        <v>59</v>
      </c>
      <c r="I4" s="110" t="s">
        <v>60</v>
      </c>
      <c r="J4" s="111"/>
      <c r="K4" s="111"/>
      <c r="L4" s="111"/>
      <c r="M4" s="112"/>
      <c r="N4" s="113"/>
      <c r="O4" s="114"/>
      <c r="P4" s="110" t="s">
        <v>61</v>
      </c>
      <c r="Q4" s="111"/>
      <c r="R4" s="111"/>
      <c r="S4" s="112"/>
      <c r="T4" s="128"/>
      <c r="U4" s="129"/>
      <c r="V4" s="114"/>
    </row>
    <row r="5" ht="69.6" customHeight="1" spans="1:22">
      <c r="A5" s="75"/>
      <c r="B5" s="75"/>
      <c r="C5" s="75"/>
      <c r="D5" s="75"/>
      <c r="E5" s="75"/>
      <c r="F5" s="75"/>
      <c r="G5" s="78"/>
      <c r="H5" s="79"/>
      <c r="I5" s="115" t="s">
        <v>62</v>
      </c>
      <c r="J5" s="115" t="s">
        <v>9</v>
      </c>
      <c r="K5" s="115" t="s">
        <v>63</v>
      </c>
      <c r="L5" s="115" t="s">
        <v>64</v>
      </c>
      <c r="M5" s="115" t="s">
        <v>65</v>
      </c>
      <c r="N5" s="116" t="s">
        <v>66</v>
      </c>
      <c r="O5" s="117" t="s">
        <v>59</v>
      </c>
      <c r="P5" s="115" t="s">
        <v>62</v>
      </c>
      <c r="Q5" s="115" t="s">
        <v>9</v>
      </c>
      <c r="R5" s="115" t="s">
        <v>63</v>
      </c>
      <c r="S5" s="115" t="s">
        <v>64</v>
      </c>
      <c r="T5" s="115" t="s">
        <v>65</v>
      </c>
      <c r="U5" s="130" t="s">
        <v>66</v>
      </c>
      <c r="V5" s="117" t="s">
        <v>59</v>
      </c>
    </row>
    <row r="6" ht="27.75" customHeight="1" spans="1:22">
      <c r="A6" s="80"/>
      <c r="B6" s="81"/>
      <c r="C6" s="80"/>
      <c r="D6" s="82"/>
      <c r="E6" s="83"/>
      <c r="F6" s="84"/>
      <c r="G6" s="85"/>
      <c r="H6" s="86"/>
      <c r="I6" s="118"/>
      <c r="J6" s="119"/>
      <c r="K6" s="119"/>
      <c r="L6" s="119"/>
      <c r="M6" s="119"/>
      <c r="N6" s="120"/>
      <c r="O6" s="121"/>
      <c r="P6" s="118"/>
      <c r="Q6" s="119"/>
      <c r="R6" s="119"/>
      <c r="S6" s="119"/>
      <c r="T6" s="119"/>
      <c r="U6" s="131"/>
      <c r="V6" s="121"/>
    </row>
    <row r="7" ht="49.9" customHeight="1" spans="1:22">
      <c r="A7" s="87" t="s">
        <v>67</v>
      </c>
      <c r="B7" s="87"/>
      <c r="C7" s="88" t="e">
        <f>C8+C22+C37</f>
        <v>#REF!</v>
      </c>
      <c r="D7" s="88" t="e">
        <f t="shared" ref="D7:S7" si="0">D8+D22+D37</f>
        <v>#REF!</v>
      </c>
      <c r="E7" s="89" t="e">
        <f t="shared" si="0"/>
        <v>#REF!</v>
      </c>
      <c r="F7" s="88" t="e">
        <f t="shared" si="0"/>
        <v>#REF!</v>
      </c>
      <c r="G7" s="90" t="e">
        <f t="shared" si="0"/>
        <v>#REF!</v>
      </c>
      <c r="H7" s="91" t="e">
        <f>G7/F7</f>
        <v>#REF!</v>
      </c>
      <c r="I7" s="88" t="e">
        <f t="shared" si="0"/>
        <v>#REF!</v>
      </c>
      <c r="J7" s="88" t="e">
        <f t="shared" si="0"/>
        <v>#REF!</v>
      </c>
      <c r="K7" s="88" t="e">
        <f t="shared" si="0"/>
        <v>#REF!</v>
      </c>
      <c r="L7" s="88" t="e">
        <f t="shared" si="0"/>
        <v>#REF!</v>
      </c>
      <c r="M7" s="122" t="e">
        <f t="shared" ref="M7:M41" si="1">L7/F7</f>
        <v>#REF!</v>
      </c>
      <c r="N7" s="88" t="e">
        <f>N8+N22+N37</f>
        <v>#REF!</v>
      </c>
      <c r="O7" s="123" t="e">
        <f>N7/L7</f>
        <v>#REF!</v>
      </c>
      <c r="P7" s="88" t="e">
        <f t="shared" si="0"/>
        <v>#REF!</v>
      </c>
      <c r="Q7" s="88" t="e">
        <f t="shared" si="0"/>
        <v>#REF!</v>
      </c>
      <c r="R7" s="88" t="e">
        <f t="shared" si="0"/>
        <v>#REF!</v>
      </c>
      <c r="S7" s="88" t="e">
        <f t="shared" si="0"/>
        <v>#REF!</v>
      </c>
      <c r="T7" s="122" t="e">
        <f t="shared" ref="T7:T42" si="2">S7/F7</f>
        <v>#REF!</v>
      </c>
      <c r="U7" s="88" t="e">
        <f>U8+U22+U37</f>
        <v>#REF!</v>
      </c>
      <c r="V7" s="123" t="e">
        <f>U7/S7</f>
        <v>#REF!</v>
      </c>
    </row>
    <row r="8" ht="30" customHeight="1" spans="1:22">
      <c r="A8" s="92" t="s">
        <v>68</v>
      </c>
      <c r="B8" s="93" t="s">
        <v>69</v>
      </c>
      <c r="C8" s="88" t="e">
        <f>SUM(C9:C21)-C14-C20</f>
        <v>#REF!</v>
      </c>
      <c r="D8" s="88" t="e">
        <f t="shared" ref="D8:S8" si="3">SUM(D9:D21)-D14-D20</f>
        <v>#REF!</v>
      </c>
      <c r="E8" s="88" t="e">
        <f t="shared" si="3"/>
        <v>#REF!</v>
      </c>
      <c r="F8" s="88" t="e">
        <f t="shared" si="3"/>
        <v>#REF!</v>
      </c>
      <c r="G8" s="90" t="e">
        <f t="shared" si="3"/>
        <v>#REF!</v>
      </c>
      <c r="H8" s="91" t="e">
        <f t="shared" ref="H8:H69" si="4">G8/F8</f>
        <v>#REF!</v>
      </c>
      <c r="I8" s="88" t="e">
        <f t="shared" si="3"/>
        <v>#REF!</v>
      </c>
      <c r="J8" s="88" t="e">
        <f t="shared" si="3"/>
        <v>#REF!</v>
      </c>
      <c r="K8" s="88" t="e">
        <f t="shared" si="3"/>
        <v>#REF!</v>
      </c>
      <c r="L8" s="88" t="e">
        <f t="shared" si="3"/>
        <v>#REF!</v>
      </c>
      <c r="M8" s="123" t="e">
        <f t="shared" si="1"/>
        <v>#REF!</v>
      </c>
      <c r="N8" s="88" t="e">
        <f>SUM(N9:N21)-N14-N20</f>
        <v>#REF!</v>
      </c>
      <c r="O8" s="123" t="e">
        <f t="shared" ref="O8:O69" si="5">N8/L8</f>
        <v>#REF!</v>
      </c>
      <c r="P8" s="88" t="e">
        <f t="shared" si="3"/>
        <v>#REF!</v>
      </c>
      <c r="Q8" s="88" t="e">
        <f t="shared" si="3"/>
        <v>#REF!</v>
      </c>
      <c r="R8" s="88" t="e">
        <f t="shared" si="3"/>
        <v>#REF!</v>
      </c>
      <c r="S8" s="88" t="e">
        <f t="shared" si="3"/>
        <v>#REF!</v>
      </c>
      <c r="T8" s="123" t="e">
        <f t="shared" si="2"/>
        <v>#REF!</v>
      </c>
      <c r="U8" s="88" t="e">
        <f>SUM(U9:U21)-U14-U20</f>
        <v>#REF!</v>
      </c>
      <c r="V8" s="123" t="e">
        <f t="shared" ref="V8:V69" si="6">U8/S8</f>
        <v>#REF!</v>
      </c>
    </row>
    <row r="9" s="54" customFormat="1" ht="30" customHeight="1" spans="1:22">
      <c r="A9" s="94">
        <v>1</v>
      </c>
      <c r="B9" s="95" t="s">
        <v>70</v>
      </c>
      <c r="C9" s="96" t="e">
        <f t="shared" ref="C9:F13" si="7">I9+P9</f>
        <v>#REF!</v>
      </c>
      <c r="D9" s="96" t="e">
        <f t="shared" si="7"/>
        <v>#REF!</v>
      </c>
      <c r="E9" s="96" t="e">
        <f t="shared" si="7"/>
        <v>#REF!</v>
      </c>
      <c r="F9" s="96" t="e">
        <f t="shared" si="7"/>
        <v>#REF!</v>
      </c>
      <c r="G9" s="97" t="e">
        <f>N9+U9</f>
        <v>#REF!</v>
      </c>
      <c r="H9" s="91" t="e">
        <f t="shared" si="4"/>
        <v>#REF!</v>
      </c>
      <c r="I9" s="96" t="e">
        <f>COUNTIF(#REF!,"政府"&amp;$B9)+COUNTIF(#REF!,"政府"&amp;$B9)+COUNTIF(#REF!,"政府"&amp;$B9)</f>
        <v>#REF!</v>
      </c>
      <c r="J9" s="96" t="e">
        <f>SUMIF(#REF!,"政府"&amp;$B9,#REF!)+SUMIF(#REF!,"政府"&amp;$B9,#REF!)+SUMIF(#REF!,"政府"&amp;$B9,#REF!)</f>
        <v>#REF!</v>
      </c>
      <c r="K9" s="96" t="e">
        <f>SUMIF(#REF!,"政府"&amp;$B9,#REF!)+SUMIF(#REF!,"政府"&amp;$B9,#REF!)</f>
        <v>#REF!</v>
      </c>
      <c r="L9" s="96" t="e">
        <f>SUMIF(#REF!,"政府"&amp;$B9,#REF!)+SUMIF(#REF!,"政府"&amp;$B9,#REF!)+SUMIF(#REF!,"政府"&amp;$B9,#REF!)</f>
        <v>#REF!</v>
      </c>
      <c r="M9" s="123" t="e">
        <f t="shared" si="1"/>
        <v>#REF!</v>
      </c>
      <c r="N9" s="96" t="e">
        <f>SUMIF(#REF!,"政府"&amp;$B9,#REF!)+SUMIF(#REF!,"政府"&amp;$B9,#REF!)+SUMIF(#REF!,"政府"&amp;$B9,#REF!)</f>
        <v>#REF!</v>
      </c>
      <c r="O9" s="123" t="e">
        <f t="shared" si="5"/>
        <v>#REF!</v>
      </c>
      <c r="P9" s="96" t="e">
        <f>COUNTIF(#REF!,"企业"&amp;$B9)+COUNTIF(#REF!,"企业"&amp;$B9)+COUNTIF(#REF!,"企业"&amp;$B9)</f>
        <v>#REF!</v>
      </c>
      <c r="Q9" s="96" t="e">
        <f>SUMIF(#REF!,"企业"&amp;$B9,#REF!)+SUMIF(#REF!,"企业"&amp;$B9,#REF!)+SUMIF(#REF!,"企业"&amp;$B9,#REF!)</f>
        <v>#REF!</v>
      </c>
      <c r="R9" s="96" t="e">
        <f>SUMIF(#REF!,"企业"&amp;$B9,#REF!)+SUMIF(#REF!,"企业"&amp;$B9,#REF!)</f>
        <v>#REF!</v>
      </c>
      <c r="S9" s="96" t="e">
        <f>SUMIF(#REF!,"企业"&amp;$B9,#REF!)+SUMIF(#REF!,"企业"&amp;$B9,#REF!)+SUMIF(#REF!,"企业"&amp;$B9,#REF!)</f>
        <v>#REF!</v>
      </c>
      <c r="T9" s="123" t="e">
        <f t="shared" si="2"/>
        <v>#REF!</v>
      </c>
      <c r="U9" s="96" t="e">
        <f>SUMIF(#REF!,"企业"&amp;$B9,#REF!)+SUMIF(#REF!,"企业"&amp;$B9,#REF!)+SUMIF(#REF!,"企业"&amp;$B9,#REF!)</f>
        <v>#REF!</v>
      </c>
      <c r="V9" s="123" t="e">
        <f t="shared" si="6"/>
        <v>#REF!</v>
      </c>
    </row>
    <row r="10" s="54" customFormat="1" ht="30" customHeight="1" spans="1:22">
      <c r="A10" s="94">
        <v>2</v>
      </c>
      <c r="B10" s="95" t="s">
        <v>71</v>
      </c>
      <c r="C10" s="96" t="e">
        <f t="shared" si="7"/>
        <v>#REF!</v>
      </c>
      <c r="D10" s="96" t="e">
        <f t="shared" si="7"/>
        <v>#REF!</v>
      </c>
      <c r="E10" s="96" t="e">
        <f t="shared" si="7"/>
        <v>#REF!</v>
      </c>
      <c r="F10" s="96" t="e">
        <f t="shared" si="7"/>
        <v>#REF!</v>
      </c>
      <c r="G10" s="97" t="e">
        <f t="shared" ref="G10:G60" si="8">N10+U10</f>
        <v>#REF!</v>
      </c>
      <c r="H10" s="91" t="e">
        <f t="shared" si="4"/>
        <v>#REF!</v>
      </c>
      <c r="I10" s="96" t="e">
        <f>COUNTIF(#REF!,"政府"&amp;$B10)+COUNTIF(#REF!,"政府"&amp;$B10)+COUNTIF(#REF!,"政府"&amp;$B10)</f>
        <v>#REF!</v>
      </c>
      <c r="J10" s="96" t="e">
        <f>SUMIF(#REF!,"政府"&amp;$B10,#REF!)+SUMIF(#REF!,"政府"&amp;$B10,#REF!)+SUMIF(#REF!,"政府"&amp;$B10,#REF!)</f>
        <v>#REF!</v>
      </c>
      <c r="K10" s="96" t="e">
        <f>SUMIF(#REF!,"政府"&amp;$B10,#REF!)+SUMIF(#REF!,"政府"&amp;$B10,#REF!)</f>
        <v>#REF!</v>
      </c>
      <c r="L10" s="96" t="e">
        <f>SUMIF(#REF!,"政府"&amp;$B10,#REF!)+SUMIF(#REF!,"政府"&amp;$B10,#REF!)+SUMIF(#REF!,"政府"&amp;$B10,#REF!)</f>
        <v>#REF!</v>
      </c>
      <c r="M10" s="123" t="e">
        <f t="shared" si="1"/>
        <v>#REF!</v>
      </c>
      <c r="N10" s="96" t="e">
        <f>SUMIF(#REF!,"政府"&amp;$B10,#REF!)+SUMIF(#REF!,"政府"&amp;$B10,#REF!)+SUMIF(#REF!,"政府"&amp;$B10,#REF!)</f>
        <v>#REF!</v>
      </c>
      <c r="O10" s="123" t="e">
        <f t="shared" si="5"/>
        <v>#REF!</v>
      </c>
      <c r="P10" s="96" t="e">
        <f>COUNTIF(#REF!,"企业"&amp;$B10)+COUNTIF(#REF!,"企业"&amp;$B10)+COUNTIF(#REF!,"企业"&amp;$B10)</f>
        <v>#REF!</v>
      </c>
      <c r="Q10" s="96" t="e">
        <f>SUMIF(#REF!,"企业"&amp;$B10,#REF!)+SUMIF(#REF!,"企业"&amp;$B10,#REF!)+SUMIF(#REF!,"企业"&amp;$B10,#REF!)</f>
        <v>#REF!</v>
      </c>
      <c r="R10" s="96" t="e">
        <f>SUMIF(#REF!,"企业"&amp;$B10,#REF!)+SUMIF(#REF!,"企业"&amp;$B10,#REF!)</f>
        <v>#REF!</v>
      </c>
      <c r="S10" s="96" t="e">
        <f>SUMIF(#REF!,"企业"&amp;$B10,#REF!)+SUMIF(#REF!,"企业"&amp;$B10,#REF!)+SUMIF(#REF!,"企业"&amp;$B10,#REF!)</f>
        <v>#REF!</v>
      </c>
      <c r="T10" s="123" t="e">
        <f t="shared" si="2"/>
        <v>#REF!</v>
      </c>
      <c r="U10" s="96" t="e">
        <f>SUMIF(#REF!,"企业"&amp;$B10,#REF!)+SUMIF(#REF!,"企业"&amp;$B10,#REF!)+SUMIF(#REF!,"企业"&amp;$B10,#REF!)</f>
        <v>#REF!</v>
      </c>
      <c r="V10" s="123" t="e">
        <f t="shared" si="6"/>
        <v>#REF!</v>
      </c>
    </row>
    <row r="11" s="54" customFormat="1" ht="30" customHeight="1" spans="1:22">
      <c r="A11" s="94">
        <v>3</v>
      </c>
      <c r="B11" s="95" t="s">
        <v>72</v>
      </c>
      <c r="C11" s="96" t="e">
        <f t="shared" si="7"/>
        <v>#REF!</v>
      </c>
      <c r="D11" s="96" t="e">
        <f t="shared" si="7"/>
        <v>#REF!</v>
      </c>
      <c r="E11" s="96" t="e">
        <f t="shared" si="7"/>
        <v>#REF!</v>
      </c>
      <c r="F11" s="96" t="e">
        <f t="shared" si="7"/>
        <v>#REF!</v>
      </c>
      <c r="G11" s="97" t="e">
        <f t="shared" si="8"/>
        <v>#REF!</v>
      </c>
      <c r="H11" s="91" t="e">
        <f t="shared" si="4"/>
        <v>#REF!</v>
      </c>
      <c r="I11" s="96" t="e">
        <f>COUNTIF(#REF!,"政府"&amp;$B11)+COUNTIF(#REF!,"政府"&amp;$B11)+COUNTIF(#REF!,"政府"&amp;$B11)</f>
        <v>#REF!</v>
      </c>
      <c r="J11" s="96" t="e">
        <f>SUMIF(#REF!,"政府"&amp;$B11,#REF!)+SUMIF(#REF!,"政府"&amp;$B11,#REF!)+SUMIF(#REF!,"政府"&amp;$B11,#REF!)</f>
        <v>#REF!</v>
      </c>
      <c r="K11" s="96" t="e">
        <f>SUMIF(#REF!,"政府"&amp;$B11,#REF!)+SUMIF(#REF!,"政府"&amp;$B11,#REF!)</f>
        <v>#REF!</v>
      </c>
      <c r="L11" s="96" t="e">
        <f>SUMIF(#REF!,"政府"&amp;$B11,#REF!)+SUMIF(#REF!,"政府"&amp;$B11,#REF!)+SUMIF(#REF!,"政府"&amp;$B11,#REF!)</f>
        <v>#REF!</v>
      </c>
      <c r="M11" s="123" t="e">
        <f t="shared" si="1"/>
        <v>#REF!</v>
      </c>
      <c r="N11" s="96" t="e">
        <f>SUMIF(#REF!,"政府"&amp;$B11,#REF!)+SUMIF(#REF!,"政府"&amp;$B11,#REF!)+SUMIF(#REF!,"政府"&amp;$B11,#REF!)</f>
        <v>#REF!</v>
      </c>
      <c r="O11" s="123" t="e">
        <f t="shared" si="5"/>
        <v>#REF!</v>
      </c>
      <c r="P11" s="96" t="e">
        <f>COUNTIF(#REF!,"企业"&amp;$B11)+COUNTIF(#REF!,"企业"&amp;$B11)+COUNTIF(#REF!,"企业"&amp;$B11)</f>
        <v>#REF!</v>
      </c>
      <c r="Q11" s="96" t="e">
        <f>SUMIF(#REF!,"企业"&amp;$B11,#REF!)+SUMIF(#REF!,"企业"&amp;$B11,#REF!)+SUMIF(#REF!,"企业"&amp;$B11,#REF!)</f>
        <v>#REF!</v>
      </c>
      <c r="R11" s="96" t="e">
        <f>SUMIF(#REF!,"企业"&amp;$B11,#REF!)+SUMIF(#REF!,"企业"&amp;$B11,#REF!)</f>
        <v>#REF!</v>
      </c>
      <c r="S11" s="96" t="e">
        <f>SUMIF(#REF!,"企业"&amp;$B11,#REF!)+SUMIF(#REF!,"企业"&amp;$B11,#REF!)+SUMIF(#REF!,"企业"&amp;$B11,#REF!)</f>
        <v>#REF!</v>
      </c>
      <c r="T11" s="123" t="e">
        <f t="shared" si="2"/>
        <v>#REF!</v>
      </c>
      <c r="U11" s="96" t="e">
        <f>SUMIF(#REF!,"企业"&amp;$B11,#REF!)+SUMIF(#REF!,"企业"&amp;$B11,#REF!)+SUMIF(#REF!,"企业"&amp;$B11,#REF!)</f>
        <v>#REF!</v>
      </c>
      <c r="V11" s="123" t="e">
        <f t="shared" si="6"/>
        <v>#REF!</v>
      </c>
    </row>
    <row r="12" s="54" customFormat="1" ht="30" customHeight="1" spans="1:22">
      <c r="A12" s="94">
        <v>4</v>
      </c>
      <c r="B12" s="95" t="s">
        <v>73</v>
      </c>
      <c r="C12" s="96" t="e">
        <f t="shared" si="7"/>
        <v>#REF!</v>
      </c>
      <c r="D12" s="96" t="e">
        <f t="shared" si="7"/>
        <v>#REF!</v>
      </c>
      <c r="E12" s="96" t="e">
        <f t="shared" si="7"/>
        <v>#REF!</v>
      </c>
      <c r="F12" s="96" t="e">
        <f t="shared" si="7"/>
        <v>#REF!</v>
      </c>
      <c r="G12" s="97" t="e">
        <f t="shared" si="8"/>
        <v>#REF!</v>
      </c>
      <c r="H12" s="91" t="e">
        <f t="shared" si="4"/>
        <v>#REF!</v>
      </c>
      <c r="I12" s="96" t="e">
        <f>COUNTIF(#REF!,"政府"&amp;$B12)+COUNTIF(#REF!,"政府"&amp;$B12)+COUNTIF(#REF!,"政府"&amp;$B12)</f>
        <v>#REF!</v>
      </c>
      <c r="J12" s="96" t="e">
        <f>SUMIF(#REF!,"政府"&amp;$B12,#REF!)+SUMIF(#REF!,"政府"&amp;$B12,#REF!)+SUMIF(#REF!,"政府"&amp;$B12,#REF!)</f>
        <v>#REF!</v>
      </c>
      <c r="K12" s="96" t="e">
        <f>SUMIF(#REF!,"政府"&amp;$B12,#REF!)+SUMIF(#REF!,"政府"&amp;$B12,#REF!)</f>
        <v>#REF!</v>
      </c>
      <c r="L12" s="96" t="e">
        <f>SUMIF(#REF!,"政府"&amp;$B12,#REF!)+SUMIF(#REF!,"政府"&amp;$B12,#REF!)+SUMIF(#REF!,"政府"&amp;$B12,#REF!)</f>
        <v>#REF!</v>
      </c>
      <c r="M12" s="123" t="e">
        <f t="shared" si="1"/>
        <v>#REF!</v>
      </c>
      <c r="N12" s="96" t="e">
        <f>SUMIF(#REF!,"政府"&amp;$B12,#REF!)+SUMIF(#REF!,"政府"&amp;$B12,#REF!)+SUMIF(#REF!,"政府"&amp;$B12,#REF!)</f>
        <v>#REF!</v>
      </c>
      <c r="O12" s="123" t="e">
        <f t="shared" si="5"/>
        <v>#REF!</v>
      </c>
      <c r="P12" s="96" t="e">
        <f>COUNTIF(#REF!,"企业"&amp;$B12)+COUNTIF(#REF!,"企业"&amp;$B12)+COUNTIF(#REF!,"企业"&amp;$B12)</f>
        <v>#REF!</v>
      </c>
      <c r="Q12" s="96" t="e">
        <f>SUMIF(#REF!,"企业"&amp;$B12,#REF!)+SUMIF(#REF!,"企业"&amp;$B12,#REF!)+SUMIF(#REF!,"企业"&amp;$B12,#REF!)</f>
        <v>#REF!</v>
      </c>
      <c r="R12" s="96" t="e">
        <f>SUMIF(#REF!,"企业"&amp;$B12,#REF!)+SUMIF(#REF!,"企业"&amp;$B12,#REF!)</f>
        <v>#REF!</v>
      </c>
      <c r="S12" s="96" t="e">
        <f>SUMIF(#REF!,"企业"&amp;$B12,#REF!)+SUMIF(#REF!,"企业"&amp;$B12,#REF!)+SUMIF(#REF!,"企业"&amp;$B12,#REF!)</f>
        <v>#REF!</v>
      </c>
      <c r="T12" s="123" t="e">
        <f t="shared" si="2"/>
        <v>#REF!</v>
      </c>
      <c r="U12" s="96" t="e">
        <f>SUMIF(#REF!,"企业"&amp;$B12,#REF!)+SUMIF(#REF!,"企业"&amp;$B12,#REF!)+SUMIF(#REF!,"企业"&amp;$B12,#REF!)</f>
        <v>#REF!</v>
      </c>
      <c r="V12" s="123" t="e">
        <f t="shared" si="6"/>
        <v>#REF!</v>
      </c>
    </row>
    <row r="13" s="54" customFormat="1" ht="30" customHeight="1" spans="1:22">
      <c r="A13" s="94">
        <v>5</v>
      </c>
      <c r="B13" s="95" t="s">
        <v>74</v>
      </c>
      <c r="C13" s="96" t="e">
        <f t="shared" si="7"/>
        <v>#REF!</v>
      </c>
      <c r="D13" s="96" t="e">
        <f t="shared" si="7"/>
        <v>#REF!</v>
      </c>
      <c r="E13" s="96" t="e">
        <f t="shared" si="7"/>
        <v>#REF!</v>
      </c>
      <c r="F13" s="96" t="e">
        <f t="shared" si="7"/>
        <v>#REF!</v>
      </c>
      <c r="G13" s="97" t="e">
        <f t="shared" si="8"/>
        <v>#REF!</v>
      </c>
      <c r="H13" s="91" t="e">
        <f t="shared" si="4"/>
        <v>#REF!</v>
      </c>
      <c r="I13" s="96" t="e">
        <f>COUNTIF(#REF!,"政府"&amp;$B13)+COUNTIF(#REF!,"政府"&amp;$B13)+COUNTIF(#REF!,"政府"&amp;$B13)</f>
        <v>#REF!</v>
      </c>
      <c r="J13" s="96" t="e">
        <f>SUMIF(#REF!,"政府"&amp;$B13,#REF!)+SUMIF(#REF!,"政府"&amp;$B13,#REF!)+SUMIF(#REF!,"政府"&amp;$B13,#REF!)</f>
        <v>#REF!</v>
      </c>
      <c r="K13" s="96" t="e">
        <f>SUMIF(#REF!,"政府"&amp;$B13,#REF!)+SUMIF(#REF!,"政府"&amp;$B13,#REF!)</f>
        <v>#REF!</v>
      </c>
      <c r="L13" s="96" t="e">
        <f>SUMIF(#REF!,"政府"&amp;$B13,#REF!)+SUMIF(#REF!,"政府"&amp;$B13,#REF!)+SUMIF(#REF!,"政府"&amp;$B13,#REF!)</f>
        <v>#REF!</v>
      </c>
      <c r="M13" s="123" t="e">
        <f t="shared" si="1"/>
        <v>#REF!</v>
      </c>
      <c r="N13" s="96" t="e">
        <f>SUMIF(#REF!,"政府"&amp;$B13,#REF!)+SUMIF(#REF!,"政府"&amp;$B13,#REF!)+SUMIF(#REF!,"政府"&amp;$B13,#REF!)</f>
        <v>#REF!</v>
      </c>
      <c r="O13" s="123" t="e">
        <f t="shared" si="5"/>
        <v>#REF!</v>
      </c>
      <c r="P13" s="96" t="e">
        <f>COUNTIF(#REF!,"企业"&amp;$B13)+COUNTIF(#REF!,"企业"&amp;$B13)+COUNTIF(#REF!,"企业"&amp;$B13)</f>
        <v>#REF!</v>
      </c>
      <c r="Q13" s="96" t="e">
        <f>SUMIF(#REF!,"企业"&amp;$B13,#REF!)+SUMIF(#REF!,"企业"&amp;$B13,#REF!)+SUMIF(#REF!,"企业"&amp;$B13,#REF!)</f>
        <v>#REF!</v>
      </c>
      <c r="R13" s="96" t="e">
        <f>SUMIF(#REF!,"企业"&amp;$B13,#REF!)+SUMIF(#REF!,"企业"&amp;$B13,#REF!)</f>
        <v>#REF!</v>
      </c>
      <c r="S13" s="96" t="e">
        <f>SUMIF(#REF!,"企业"&amp;$B13,#REF!)+SUMIF(#REF!,"企业"&amp;$B13,#REF!)+SUMIF(#REF!,"企业"&amp;$B13,#REF!)</f>
        <v>#REF!</v>
      </c>
      <c r="T13" s="123" t="e">
        <f t="shared" si="2"/>
        <v>#REF!</v>
      </c>
      <c r="U13" s="96" t="e">
        <f>SUMIF(#REF!,"企业"&amp;$B13,#REF!)+SUMIF(#REF!,"企业"&amp;$B13,#REF!)+SUMIF(#REF!,"企业"&amp;$B13,#REF!)</f>
        <v>#REF!</v>
      </c>
      <c r="V13" s="123" t="e">
        <f t="shared" si="6"/>
        <v>#REF!</v>
      </c>
    </row>
    <row r="14" s="54" customFormat="1" ht="30" customHeight="1" spans="1:22">
      <c r="A14" s="94"/>
      <c r="B14" s="95" t="s">
        <v>75</v>
      </c>
      <c r="C14" s="96" t="e">
        <f>C13+C23+C24+C29+C30</f>
        <v>#REF!</v>
      </c>
      <c r="D14" s="96" t="e">
        <f t="shared" ref="D14:S14" si="9">D13+D23+D24+D29+D30</f>
        <v>#REF!</v>
      </c>
      <c r="E14" s="96" t="e">
        <f t="shared" si="9"/>
        <v>#REF!</v>
      </c>
      <c r="F14" s="96" t="e">
        <f t="shared" si="9"/>
        <v>#REF!</v>
      </c>
      <c r="G14" s="97" t="e">
        <f t="shared" si="9"/>
        <v>#REF!</v>
      </c>
      <c r="H14" s="91" t="e">
        <f t="shared" si="4"/>
        <v>#REF!</v>
      </c>
      <c r="I14" s="96" t="e">
        <f t="shared" si="9"/>
        <v>#REF!</v>
      </c>
      <c r="J14" s="96" t="e">
        <f t="shared" si="9"/>
        <v>#REF!</v>
      </c>
      <c r="K14" s="96" t="e">
        <f t="shared" si="9"/>
        <v>#REF!</v>
      </c>
      <c r="L14" s="96" t="e">
        <f t="shared" si="9"/>
        <v>#REF!</v>
      </c>
      <c r="M14" s="123" t="e">
        <f t="shared" si="1"/>
        <v>#REF!</v>
      </c>
      <c r="N14" s="96" t="e">
        <f>N13+N23+N24+N29+N30</f>
        <v>#REF!</v>
      </c>
      <c r="O14" s="123" t="e">
        <f t="shared" si="5"/>
        <v>#REF!</v>
      </c>
      <c r="P14" s="96" t="e">
        <f t="shared" si="9"/>
        <v>#REF!</v>
      </c>
      <c r="Q14" s="96" t="e">
        <f t="shared" si="9"/>
        <v>#REF!</v>
      </c>
      <c r="R14" s="96" t="e">
        <f t="shared" si="9"/>
        <v>#REF!</v>
      </c>
      <c r="S14" s="96" t="e">
        <f t="shared" si="9"/>
        <v>#REF!</v>
      </c>
      <c r="T14" s="123" t="e">
        <f t="shared" si="2"/>
        <v>#REF!</v>
      </c>
      <c r="U14" s="96" t="e">
        <f>U13+U23+U24+U29+U30</f>
        <v>#REF!</v>
      </c>
      <c r="V14" s="123" t="e">
        <f t="shared" si="6"/>
        <v>#REF!</v>
      </c>
    </row>
    <row r="15" s="54" customFormat="1" ht="30" customHeight="1" spans="1:22">
      <c r="A15" s="94">
        <v>6</v>
      </c>
      <c r="B15" s="95" t="s">
        <v>76</v>
      </c>
      <c r="C15" s="96" t="e">
        <f t="shared" ref="C15:F19" si="10">I15+P15</f>
        <v>#REF!</v>
      </c>
      <c r="D15" s="96" t="e">
        <f t="shared" si="10"/>
        <v>#REF!</v>
      </c>
      <c r="E15" s="96" t="e">
        <f t="shared" si="10"/>
        <v>#REF!</v>
      </c>
      <c r="F15" s="96" t="e">
        <f t="shared" si="10"/>
        <v>#REF!</v>
      </c>
      <c r="G15" s="97" t="e">
        <f t="shared" si="8"/>
        <v>#REF!</v>
      </c>
      <c r="H15" s="91" t="e">
        <f t="shared" si="4"/>
        <v>#REF!</v>
      </c>
      <c r="I15" s="96" t="e">
        <f>COUNTIF(#REF!,"政府"&amp;$B15)+COUNTIF(#REF!,"政府"&amp;$B15)+COUNTIF(#REF!,"政府"&amp;$B15)</f>
        <v>#REF!</v>
      </c>
      <c r="J15" s="96" t="e">
        <f>SUMIF(#REF!,"政府"&amp;$B15,#REF!)+SUMIF(#REF!,"政府"&amp;$B15,#REF!)+SUMIF(#REF!,"政府"&amp;$B15,#REF!)</f>
        <v>#REF!</v>
      </c>
      <c r="K15" s="96" t="e">
        <f>SUMIF(#REF!,"政府"&amp;$B15,#REF!)+SUMIF(#REF!,"政府"&amp;$B15,#REF!)</f>
        <v>#REF!</v>
      </c>
      <c r="L15" s="96" t="e">
        <f>SUMIF(#REF!,"政府"&amp;$B15,#REF!)+SUMIF(#REF!,"政府"&amp;$B15,#REF!)+SUMIF(#REF!,"政府"&amp;$B15,#REF!)</f>
        <v>#REF!</v>
      </c>
      <c r="M15" s="123" t="e">
        <f t="shared" si="1"/>
        <v>#REF!</v>
      </c>
      <c r="N15" s="96" t="e">
        <f>SUMIF(#REF!,"政府"&amp;$B15,#REF!)+SUMIF(#REF!,"政府"&amp;$B15,#REF!)+SUMIF(#REF!,"政府"&amp;$B15,#REF!)</f>
        <v>#REF!</v>
      </c>
      <c r="O15" s="123" t="e">
        <f t="shared" si="5"/>
        <v>#REF!</v>
      </c>
      <c r="P15" s="96" t="e">
        <f>COUNTIF(#REF!,"企业"&amp;$B15)+COUNTIF(#REF!,"企业"&amp;$B15)+COUNTIF(#REF!,"企业"&amp;$B15)</f>
        <v>#REF!</v>
      </c>
      <c r="Q15" s="96" t="e">
        <f>SUMIF(#REF!,"企业"&amp;$B15,#REF!)+SUMIF(#REF!,"企业"&amp;$B15,#REF!)+SUMIF(#REF!,"企业"&amp;$B15,#REF!)</f>
        <v>#REF!</v>
      </c>
      <c r="R15" s="96" t="e">
        <f>SUMIF(#REF!,"企业"&amp;$B15,#REF!)+SUMIF(#REF!,"企业"&amp;$B15,#REF!)</f>
        <v>#REF!</v>
      </c>
      <c r="S15" s="96" t="e">
        <f>SUMIF(#REF!,"企业"&amp;$B15,#REF!)+SUMIF(#REF!,"企业"&amp;$B15,#REF!)+SUMIF(#REF!,"企业"&amp;$B15,#REF!)</f>
        <v>#REF!</v>
      </c>
      <c r="T15" s="123" t="e">
        <f t="shared" si="2"/>
        <v>#REF!</v>
      </c>
      <c r="U15" s="96" t="e">
        <f>SUMIF(#REF!,"企业"&amp;$B15,#REF!)+SUMIF(#REF!,"企业"&amp;$B15,#REF!)+SUMIF(#REF!,"企业"&amp;$B15,#REF!)</f>
        <v>#REF!</v>
      </c>
      <c r="V15" s="123" t="e">
        <f t="shared" si="6"/>
        <v>#REF!</v>
      </c>
    </row>
    <row r="16" s="54" customFormat="1" ht="30" customHeight="1" spans="1:22">
      <c r="A16" s="94">
        <v>7</v>
      </c>
      <c r="B16" s="98" t="s">
        <v>77</v>
      </c>
      <c r="C16" s="96" t="e">
        <f t="shared" si="10"/>
        <v>#REF!</v>
      </c>
      <c r="D16" s="96" t="e">
        <f t="shared" si="10"/>
        <v>#REF!</v>
      </c>
      <c r="E16" s="99" t="e">
        <f t="shared" si="10"/>
        <v>#REF!</v>
      </c>
      <c r="F16" s="96" t="e">
        <f t="shared" si="10"/>
        <v>#REF!</v>
      </c>
      <c r="G16" s="97" t="e">
        <f t="shared" si="8"/>
        <v>#REF!</v>
      </c>
      <c r="H16" s="91" t="e">
        <f t="shared" si="4"/>
        <v>#REF!</v>
      </c>
      <c r="I16" s="96" t="e">
        <f>COUNTIF(#REF!,"政府"&amp;$B16)+COUNTIF(#REF!,"政府"&amp;$B16)+COUNTIF(#REF!,"政府"&amp;$B16)</f>
        <v>#REF!</v>
      </c>
      <c r="J16" s="96" t="e">
        <f>SUMIF(#REF!,"政府"&amp;$B16,#REF!)+SUMIF(#REF!,"政府"&amp;$B16,#REF!)+SUMIF(#REF!,"政府"&amp;$B16,#REF!)</f>
        <v>#REF!</v>
      </c>
      <c r="K16" s="96" t="e">
        <f>SUMIF(#REF!,"政府"&amp;$B16,#REF!)+SUMIF(#REF!,"政府"&amp;$B16,#REF!)</f>
        <v>#REF!</v>
      </c>
      <c r="L16" s="96" t="e">
        <f>SUMIF(#REF!,"政府"&amp;$B16,#REF!)+SUMIF(#REF!,"政府"&amp;$B16,#REF!)+SUMIF(#REF!,"政府"&amp;$B16,#REF!)</f>
        <v>#REF!</v>
      </c>
      <c r="M16" s="123" t="e">
        <f t="shared" si="1"/>
        <v>#REF!</v>
      </c>
      <c r="N16" s="96" t="e">
        <f>SUMIF(#REF!,"政府"&amp;$B16,#REF!)+SUMIF(#REF!,"政府"&amp;$B16,#REF!)+SUMIF(#REF!,"政府"&amp;$B16,#REF!)</f>
        <v>#REF!</v>
      </c>
      <c r="O16" s="123" t="e">
        <f t="shared" si="5"/>
        <v>#REF!</v>
      </c>
      <c r="P16" s="96" t="e">
        <f>COUNTIF(#REF!,"企业"&amp;$B16)+COUNTIF(#REF!,"企业"&amp;$B16)+COUNTIF(#REF!,"企业"&amp;$B16)</f>
        <v>#REF!</v>
      </c>
      <c r="Q16" s="96" t="e">
        <f>SUMIF(#REF!,"企业"&amp;$B16,#REF!)+SUMIF(#REF!,"企业"&amp;$B16,#REF!)+SUMIF(#REF!,"企业"&amp;$B16,#REF!)</f>
        <v>#REF!</v>
      </c>
      <c r="R16" s="96" t="e">
        <f>SUMIF(#REF!,"企业"&amp;$B16,#REF!)+SUMIF(#REF!,"企业"&amp;$B16,#REF!)</f>
        <v>#REF!</v>
      </c>
      <c r="S16" s="96" t="e">
        <f>SUMIF(#REF!,"企业"&amp;$B16,#REF!)+SUMIF(#REF!,"企业"&amp;$B16,#REF!)+SUMIF(#REF!,"企业"&amp;$B16,#REF!)</f>
        <v>#REF!</v>
      </c>
      <c r="T16" s="123" t="e">
        <f t="shared" si="2"/>
        <v>#REF!</v>
      </c>
      <c r="U16" s="96" t="e">
        <f>SUMIF(#REF!,"企业"&amp;$B16,#REF!)+SUMIF(#REF!,"企业"&amp;$B16,#REF!)+SUMIF(#REF!,"企业"&amp;$B16,#REF!)</f>
        <v>#REF!</v>
      </c>
      <c r="V16" s="123" t="e">
        <f t="shared" si="6"/>
        <v>#REF!</v>
      </c>
    </row>
    <row r="17" s="54" customFormat="1" ht="30" customHeight="1" spans="1:22">
      <c r="A17" s="94">
        <v>8</v>
      </c>
      <c r="B17" s="98" t="s">
        <v>78</v>
      </c>
      <c r="C17" s="96" t="e">
        <f t="shared" si="10"/>
        <v>#REF!</v>
      </c>
      <c r="D17" s="96" t="e">
        <f t="shared" si="10"/>
        <v>#REF!</v>
      </c>
      <c r="E17" s="96" t="e">
        <f t="shared" si="10"/>
        <v>#REF!</v>
      </c>
      <c r="F17" s="96" t="e">
        <f t="shared" si="10"/>
        <v>#REF!</v>
      </c>
      <c r="G17" s="97" t="e">
        <f t="shared" si="8"/>
        <v>#REF!</v>
      </c>
      <c r="H17" s="91" t="e">
        <f t="shared" si="4"/>
        <v>#REF!</v>
      </c>
      <c r="I17" s="96" t="e">
        <f>COUNTIF(#REF!,"政府"&amp;$B17)+COUNTIF(#REF!,"政府"&amp;$B17)+COUNTIF(#REF!,"政府"&amp;$B17)</f>
        <v>#REF!</v>
      </c>
      <c r="J17" s="96" t="e">
        <f>SUMIF(#REF!,"政府"&amp;$B17,#REF!)+SUMIF(#REF!,"政府"&amp;$B17,#REF!)+SUMIF(#REF!,"政府"&amp;$B17,#REF!)</f>
        <v>#REF!</v>
      </c>
      <c r="K17" s="96" t="e">
        <f>SUMIF(#REF!,"政府"&amp;$B17,#REF!)+SUMIF(#REF!,"政府"&amp;$B17,#REF!)</f>
        <v>#REF!</v>
      </c>
      <c r="L17" s="96" t="e">
        <f>SUMIF(#REF!,"政府"&amp;$B17,#REF!)+SUMIF(#REF!,"政府"&amp;$B17,#REF!)+SUMIF(#REF!,"政府"&amp;$B17,#REF!)</f>
        <v>#REF!</v>
      </c>
      <c r="M17" s="123" t="e">
        <f t="shared" si="1"/>
        <v>#REF!</v>
      </c>
      <c r="N17" s="96" t="e">
        <f>SUMIF(#REF!,"政府"&amp;$B17,#REF!)+SUMIF(#REF!,"政府"&amp;$B17,#REF!)+SUMIF(#REF!,"政府"&amp;$B17,#REF!)</f>
        <v>#REF!</v>
      </c>
      <c r="O17" s="123" t="e">
        <f t="shared" si="5"/>
        <v>#REF!</v>
      </c>
      <c r="P17" s="96" t="e">
        <f>COUNTIF(#REF!,"企业"&amp;$B17)+COUNTIF(#REF!,"企业"&amp;$B17)+COUNTIF(#REF!,"企业"&amp;$B17)</f>
        <v>#REF!</v>
      </c>
      <c r="Q17" s="96" t="e">
        <f>SUMIF(#REF!,"企业"&amp;$B17,#REF!)+SUMIF(#REF!,"企业"&amp;$B17,#REF!)+SUMIF(#REF!,"企业"&amp;$B17,#REF!)</f>
        <v>#REF!</v>
      </c>
      <c r="R17" s="96" t="e">
        <f>SUMIF(#REF!,"企业"&amp;$B17,#REF!)+SUMIF(#REF!,"企业"&amp;$B17,#REF!)</f>
        <v>#REF!</v>
      </c>
      <c r="S17" s="96" t="e">
        <f>SUMIF(#REF!,"企业"&amp;$B17,#REF!)+SUMIF(#REF!,"企业"&amp;$B17,#REF!)+SUMIF(#REF!,"企业"&amp;$B17,#REF!)</f>
        <v>#REF!</v>
      </c>
      <c r="T17" s="123" t="e">
        <f t="shared" si="2"/>
        <v>#REF!</v>
      </c>
      <c r="U17" s="96" t="e">
        <f>SUMIF(#REF!,"企业"&amp;$B17,#REF!)+SUMIF(#REF!,"企业"&amp;$B17,#REF!)+SUMIF(#REF!,"企业"&amp;$B17,#REF!)</f>
        <v>#REF!</v>
      </c>
      <c r="V17" s="123" t="e">
        <f t="shared" si="6"/>
        <v>#REF!</v>
      </c>
    </row>
    <row r="18" s="54" customFormat="1" ht="30" customHeight="1" spans="1:22">
      <c r="A18" s="94">
        <v>9</v>
      </c>
      <c r="B18" s="100" t="s">
        <v>79</v>
      </c>
      <c r="C18" s="96" t="e">
        <f t="shared" si="10"/>
        <v>#REF!</v>
      </c>
      <c r="D18" s="96" t="e">
        <f t="shared" si="10"/>
        <v>#REF!</v>
      </c>
      <c r="E18" s="99" t="e">
        <f t="shared" si="10"/>
        <v>#REF!</v>
      </c>
      <c r="F18" s="96" t="e">
        <f t="shared" si="10"/>
        <v>#REF!</v>
      </c>
      <c r="G18" s="97" t="e">
        <f t="shared" si="8"/>
        <v>#REF!</v>
      </c>
      <c r="H18" s="91" t="e">
        <f t="shared" si="4"/>
        <v>#REF!</v>
      </c>
      <c r="I18" s="96" t="e">
        <f>COUNTIF(#REF!,"政府"&amp;$B18)+COUNTIF(#REF!,"政府"&amp;$B18)+COUNTIF(#REF!,"政府"&amp;$B18)</f>
        <v>#REF!</v>
      </c>
      <c r="J18" s="96" t="e">
        <f>SUMIF(#REF!,"政府"&amp;$B18,#REF!)+SUMIF(#REF!,"政府"&amp;$B18,#REF!)+SUMIF(#REF!,"政府"&amp;$B18,#REF!)</f>
        <v>#REF!</v>
      </c>
      <c r="K18" s="96" t="e">
        <f>SUMIF(#REF!,"政府"&amp;$B18,#REF!)+SUMIF(#REF!,"政府"&amp;$B18,#REF!)</f>
        <v>#REF!</v>
      </c>
      <c r="L18" s="96" t="e">
        <f>SUMIF(#REF!,"政府"&amp;$B18,#REF!)+SUMIF(#REF!,"政府"&amp;$B18,#REF!)+SUMIF(#REF!,"政府"&amp;$B18,#REF!)</f>
        <v>#REF!</v>
      </c>
      <c r="M18" s="123" t="e">
        <f t="shared" si="1"/>
        <v>#REF!</v>
      </c>
      <c r="N18" s="96" t="e">
        <f>SUMIF(#REF!,"政府"&amp;$B18,#REF!)+SUMIF(#REF!,"政府"&amp;$B18,#REF!)+SUMIF(#REF!,"政府"&amp;$B18,#REF!)</f>
        <v>#REF!</v>
      </c>
      <c r="O18" s="123" t="e">
        <f t="shared" si="5"/>
        <v>#REF!</v>
      </c>
      <c r="P18" s="96" t="e">
        <f>COUNTIF(#REF!,"企业"&amp;$B18)+COUNTIF(#REF!,"企业"&amp;$B18)+COUNTIF(#REF!,"企业"&amp;$B18)</f>
        <v>#REF!</v>
      </c>
      <c r="Q18" s="96" t="e">
        <f>SUMIF(#REF!,"企业"&amp;$B18,#REF!)+SUMIF(#REF!,"企业"&amp;$B18,#REF!)+SUMIF(#REF!,"企业"&amp;$B18,#REF!)</f>
        <v>#REF!</v>
      </c>
      <c r="R18" s="96" t="e">
        <f>SUMIF(#REF!,"企业"&amp;$B18,#REF!)+SUMIF(#REF!,"企业"&amp;$B18,#REF!)</f>
        <v>#REF!</v>
      </c>
      <c r="S18" s="96" t="e">
        <f>SUMIF(#REF!,"企业"&amp;$B18,#REF!)+SUMIF(#REF!,"企业"&amp;$B18,#REF!)+SUMIF(#REF!,"企业"&amp;$B18,#REF!)</f>
        <v>#REF!</v>
      </c>
      <c r="T18" s="123" t="e">
        <f t="shared" si="2"/>
        <v>#REF!</v>
      </c>
      <c r="U18" s="96" t="e">
        <f>SUMIF(#REF!,"企业"&amp;$B18,#REF!)+SUMIF(#REF!,"企业"&amp;$B18,#REF!)+SUMIF(#REF!,"企业"&amp;$B18,#REF!)</f>
        <v>#REF!</v>
      </c>
      <c r="V18" s="123" t="e">
        <f t="shared" si="6"/>
        <v>#REF!</v>
      </c>
    </row>
    <row r="19" s="54" customFormat="1" ht="30" customHeight="1" spans="1:22">
      <c r="A19" s="94">
        <v>10</v>
      </c>
      <c r="B19" s="98" t="s">
        <v>80</v>
      </c>
      <c r="C19" s="96" t="e">
        <f t="shared" si="10"/>
        <v>#REF!</v>
      </c>
      <c r="D19" s="96" t="e">
        <f t="shared" si="10"/>
        <v>#REF!</v>
      </c>
      <c r="E19" s="96" t="e">
        <f t="shared" si="10"/>
        <v>#REF!</v>
      </c>
      <c r="F19" s="96" t="e">
        <f t="shared" si="10"/>
        <v>#REF!</v>
      </c>
      <c r="G19" s="97" t="e">
        <f t="shared" si="8"/>
        <v>#REF!</v>
      </c>
      <c r="H19" s="91" t="e">
        <f t="shared" si="4"/>
        <v>#REF!</v>
      </c>
      <c r="I19" s="96" t="e">
        <f>COUNTIF(#REF!,"政府"&amp;$B19)+COUNTIF(#REF!,"政府"&amp;$B19)+COUNTIF(#REF!,"政府"&amp;$B19)</f>
        <v>#REF!</v>
      </c>
      <c r="J19" s="96" t="e">
        <f>SUMIF(#REF!,"政府"&amp;$B19,#REF!)+SUMIF(#REF!,"政府"&amp;$B19,#REF!)+SUMIF(#REF!,"政府"&amp;$B19,#REF!)</f>
        <v>#REF!</v>
      </c>
      <c r="K19" s="96" t="e">
        <f>SUMIF(#REF!,"政府"&amp;$B19,#REF!)+SUMIF(#REF!,"政府"&amp;$B19,#REF!)</f>
        <v>#REF!</v>
      </c>
      <c r="L19" s="96" t="e">
        <f>SUMIF(#REF!,"政府"&amp;$B19,#REF!)+SUMIF(#REF!,"政府"&amp;$B19,#REF!)+SUMIF(#REF!,"政府"&amp;$B19,#REF!)</f>
        <v>#REF!</v>
      </c>
      <c r="M19" s="123" t="e">
        <f t="shared" si="1"/>
        <v>#REF!</v>
      </c>
      <c r="N19" s="96" t="e">
        <f>SUMIF(#REF!,"政府"&amp;$B19,#REF!)+SUMIF(#REF!,"政府"&amp;$B19,#REF!)+SUMIF(#REF!,"政府"&amp;$B19,#REF!)</f>
        <v>#REF!</v>
      </c>
      <c r="O19" s="123" t="e">
        <f t="shared" si="5"/>
        <v>#REF!</v>
      </c>
      <c r="P19" s="96" t="e">
        <f>COUNTIF(#REF!,"企业"&amp;$B19)+COUNTIF(#REF!,"企业"&amp;$B19)+COUNTIF(#REF!,"企业"&amp;$B19)</f>
        <v>#REF!</v>
      </c>
      <c r="Q19" s="96" t="e">
        <f>SUMIF(#REF!,"企业"&amp;$B19,#REF!)+SUMIF(#REF!,"企业"&amp;$B19,#REF!)+SUMIF(#REF!,"企业"&amp;$B19,#REF!)</f>
        <v>#REF!</v>
      </c>
      <c r="R19" s="96" t="e">
        <f>SUMIF(#REF!,"企业"&amp;$B19,#REF!)+SUMIF(#REF!,"企业"&amp;$B19,#REF!)</f>
        <v>#REF!</v>
      </c>
      <c r="S19" s="96" t="e">
        <f>SUMIF(#REF!,"企业"&amp;$B19,#REF!)+SUMIF(#REF!,"企业"&amp;$B19,#REF!)+SUMIF(#REF!,"企业"&amp;$B19,#REF!)</f>
        <v>#REF!</v>
      </c>
      <c r="T19" s="123" t="e">
        <f t="shared" si="2"/>
        <v>#REF!</v>
      </c>
      <c r="U19" s="96" t="e">
        <f>SUMIF(#REF!,"企业"&amp;$B19,#REF!)+SUMIF(#REF!,"企业"&amp;$B19,#REF!)+SUMIF(#REF!,"企业"&amp;$B19,#REF!)</f>
        <v>#REF!</v>
      </c>
      <c r="V19" s="123" t="e">
        <f t="shared" si="6"/>
        <v>#REF!</v>
      </c>
    </row>
    <row r="20" s="54" customFormat="1" ht="30" customHeight="1" spans="1:22">
      <c r="A20" s="94"/>
      <c r="B20" s="98" t="s">
        <v>81</v>
      </c>
      <c r="C20" s="96" t="e">
        <f>C19+C32+C27+C28+C31</f>
        <v>#REF!</v>
      </c>
      <c r="D20" s="96" t="e">
        <f t="shared" ref="D20:S20" si="11">D19+D32+D27+D28+D31</f>
        <v>#REF!</v>
      </c>
      <c r="E20" s="96" t="e">
        <f t="shared" si="11"/>
        <v>#REF!</v>
      </c>
      <c r="F20" s="96" t="e">
        <f t="shared" si="11"/>
        <v>#REF!</v>
      </c>
      <c r="G20" s="97" t="e">
        <f t="shared" si="11"/>
        <v>#REF!</v>
      </c>
      <c r="H20" s="91" t="e">
        <f t="shared" si="4"/>
        <v>#REF!</v>
      </c>
      <c r="I20" s="96" t="e">
        <f t="shared" si="11"/>
        <v>#REF!</v>
      </c>
      <c r="J20" s="96" t="e">
        <f t="shared" si="11"/>
        <v>#REF!</v>
      </c>
      <c r="K20" s="96" t="e">
        <f t="shared" si="11"/>
        <v>#REF!</v>
      </c>
      <c r="L20" s="96" t="e">
        <f t="shared" si="11"/>
        <v>#REF!</v>
      </c>
      <c r="M20" s="123" t="e">
        <f t="shared" si="1"/>
        <v>#REF!</v>
      </c>
      <c r="N20" s="96" t="e">
        <f>N19+N32+N27+N28+N31</f>
        <v>#REF!</v>
      </c>
      <c r="O20" s="123" t="e">
        <f t="shared" si="5"/>
        <v>#REF!</v>
      </c>
      <c r="P20" s="96" t="e">
        <f t="shared" si="11"/>
        <v>#REF!</v>
      </c>
      <c r="Q20" s="96" t="e">
        <f t="shared" si="11"/>
        <v>#REF!</v>
      </c>
      <c r="R20" s="96" t="e">
        <f t="shared" si="11"/>
        <v>#REF!</v>
      </c>
      <c r="S20" s="96" t="e">
        <f t="shared" si="11"/>
        <v>#REF!</v>
      </c>
      <c r="T20" s="123" t="e">
        <f t="shared" si="2"/>
        <v>#REF!</v>
      </c>
      <c r="U20" s="96" t="e">
        <f>U19+U32+U27+U28+U31</f>
        <v>#REF!</v>
      </c>
      <c r="V20" s="123" t="e">
        <f t="shared" si="6"/>
        <v>#REF!</v>
      </c>
    </row>
    <row r="21" s="54" customFormat="1" ht="30" customHeight="1" spans="1:22">
      <c r="A21" s="94">
        <v>11</v>
      </c>
      <c r="B21" s="98" t="s">
        <v>82</v>
      </c>
      <c r="C21" s="96" t="e">
        <f>I21+P21</f>
        <v>#REF!</v>
      </c>
      <c r="D21" s="96" t="e">
        <f>J21+Q21</f>
        <v>#REF!</v>
      </c>
      <c r="E21" s="96" t="e">
        <f>K21+R21</f>
        <v>#REF!</v>
      </c>
      <c r="F21" s="96" t="e">
        <f>L21+S21</f>
        <v>#REF!</v>
      </c>
      <c r="G21" s="97" t="e">
        <f t="shared" si="8"/>
        <v>#REF!</v>
      </c>
      <c r="H21" s="91" t="e">
        <f t="shared" si="4"/>
        <v>#REF!</v>
      </c>
      <c r="I21" s="96" t="e">
        <f>COUNTIF(#REF!,"政府"&amp;$B21)+COUNTIF(#REF!,"政府"&amp;$B21)+COUNTIF(#REF!,"政府"&amp;$B21)</f>
        <v>#REF!</v>
      </c>
      <c r="J21" s="96" t="e">
        <f>SUMIF(#REF!,"政府"&amp;$B21,#REF!)+SUMIF(#REF!,"政府"&amp;$B21,#REF!)+SUMIF(#REF!,"政府"&amp;$B21,#REF!)</f>
        <v>#REF!</v>
      </c>
      <c r="K21" s="96" t="e">
        <f>SUMIF(#REF!,"政府"&amp;$B21,#REF!)+SUMIF(#REF!,"政府"&amp;$B21,#REF!)</f>
        <v>#REF!</v>
      </c>
      <c r="L21" s="96" t="e">
        <f>SUMIF(#REF!,"政府"&amp;$B21,#REF!)+SUMIF(#REF!,"政府"&amp;$B21,#REF!)+SUMIF(#REF!,"政府"&amp;$B21,#REF!)</f>
        <v>#REF!</v>
      </c>
      <c r="M21" s="123" t="e">
        <f t="shared" si="1"/>
        <v>#REF!</v>
      </c>
      <c r="N21" s="96" t="e">
        <f>SUMIF(#REF!,"政府"&amp;$B21,#REF!)+SUMIF(#REF!,"政府"&amp;$B21,#REF!)+SUMIF(#REF!,"政府"&amp;$B21,#REF!)</f>
        <v>#REF!</v>
      </c>
      <c r="O21" s="123" t="e">
        <f t="shared" si="5"/>
        <v>#REF!</v>
      </c>
      <c r="P21" s="96" t="e">
        <f>COUNTIF(#REF!,"企业"&amp;$B21)+COUNTIF(#REF!,"企业"&amp;$B21)+COUNTIF(#REF!,"企业"&amp;$B21)</f>
        <v>#REF!</v>
      </c>
      <c r="Q21" s="96" t="e">
        <f>SUMIF(#REF!,"企业"&amp;$B21,#REF!)+SUMIF(#REF!,"企业"&amp;$B21,#REF!)+SUMIF(#REF!,"企业"&amp;$B21,#REF!)</f>
        <v>#REF!</v>
      </c>
      <c r="R21" s="96" t="e">
        <f>SUMIF(#REF!,"企业"&amp;$B21,#REF!)+SUMIF(#REF!,"企业"&amp;$B21,#REF!)</f>
        <v>#REF!</v>
      </c>
      <c r="S21" s="96" t="e">
        <f>SUMIF(#REF!,"企业"&amp;$B21,#REF!)+SUMIF(#REF!,"企业"&amp;$B21,#REF!)+SUMIF(#REF!,"企业"&amp;$B21,#REF!)</f>
        <v>#REF!</v>
      </c>
      <c r="T21" s="123" t="e">
        <f t="shared" si="2"/>
        <v>#REF!</v>
      </c>
      <c r="U21" s="96" t="e">
        <f>SUMIF(#REF!,"企业"&amp;$B21,#REF!)+SUMIF(#REF!,"企业"&amp;$B21,#REF!)+SUMIF(#REF!,"企业"&amp;$B21,#REF!)</f>
        <v>#REF!</v>
      </c>
      <c r="V21" s="123" t="e">
        <f t="shared" si="6"/>
        <v>#REF!</v>
      </c>
    </row>
    <row r="22" ht="30" customHeight="1" spans="1:22">
      <c r="A22" s="92" t="s">
        <v>83</v>
      </c>
      <c r="B22" s="93" t="s">
        <v>84</v>
      </c>
      <c r="C22" s="88" t="e">
        <f>SUM(C23:C36)</f>
        <v>#REF!</v>
      </c>
      <c r="D22" s="88" t="e">
        <f t="shared" ref="D22:L22" si="12">SUM(D23:D36)</f>
        <v>#REF!</v>
      </c>
      <c r="E22" s="88" t="e">
        <f t="shared" si="12"/>
        <v>#REF!</v>
      </c>
      <c r="F22" s="88" t="e">
        <f t="shared" si="12"/>
        <v>#REF!</v>
      </c>
      <c r="G22" s="97" t="e">
        <f t="shared" si="12"/>
        <v>#REF!</v>
      </c>
      <c r="H22" s="91" t="e">
        <f t="shared" si="4"/>
        <v>#REF!</v>
      </c>
      <c r="I22" s="88" t="e">
        <f t="shared" si="12"/>
        <v>#REF!</v>
      </c>
      <c r="J22" s="88" t="e">
        <f t="shared" si="12"/>
        <v>#REF!</v>
      </c>
      <c r="K22" s="88" t="e">
        <f t="shared" si="12"/>
        <v>#REF!</v>
      </c>
      <c r="L22" s="88" t="e">
        <f t="shared" si="12"/>
        <v>#REF!</v>
      </c>
      <c r="M22" s="123" t="e">
        <f t="shared" si="1"/>
        <v>#REF!</v>
      </c>
      <c r="N22" s="88" t="e">
        <f>SUM(N23:N36)</f>
        <v>#REF!</v>
      </c>
      <c r="O22" s="123" t="e">
        <f t="shared" si="5"/>
        <v>#REF!</v>
      </c>
      <c r="P22" s="88" t="e">
        <f>SUM(P23:P36)</f>
        <v>#REF!</v>
      </c>
      <c r="Q22" s="88" t="e">
        <f>SUM(Q23:Q36)</f>
        <v>#REF!</v>
      </c>
      <c r="R22" s="88" t="e">
        <f>SUM(R23:R36)</f>
        <v>#REF!</v>
      </c>
      <c r="S22" s="88" t="e">
        <f>SUM(S23:S36)</f>
        <v>#REF!</v>
      </c>
      <c r="T22" s="123" t="e">
        <f t="shared" si="2"/>
        <v>#REF!</v>
      </c>
      <c r="U22" s="88" t="e">
        <f>SUM(U23:U36)</f>
        <v>#REF!</v>
      </c>
      <c r="V22" s="123" t="e">
        <f t="shared" si="6"/>
        <v>#REF!</v>
      </c>
    </row>
    <row r="23" s="54" customFormat="1" ht="40.15" customHeight="1" spans="1:22">
      <c r="A23" s="94">
        <v>12</v>
      </c>
      <c r="B23" s="95" t="s">
        <v>85</v>
      </c>
      <c r="C23" s="96" t="e">
        <f>I23+P23</f>
        <v>#REF!</v>
      </c>
      <c r="D23" s="96" t="e">
        <f>J23+Q23</f>
        <v>#REF!</v>
      </c>
      <c r="E23" s="96" t="e">
        <f>K23+R23</f>
        <v>#REF!</v>
      </c>
      <c r="F23" s="96" t="e">
        <f>L23+S23</f>
        <v>#REF!</v>
      </c>
      <c r="G23" s="97" t="e">
        <f t="shared" si="8"/>
        <v>#REF!</v>
      </c>
      <c r="H23" s="91" t="e">
        <f t="shared" si="4"/>
        <v>#REF!</v>
      </c>
      <c r="I23" s="96" t="e">
        <f>COUNTIF(#REF!,"政府"&amp;$B23)+COUNTIF(#REF!,"政府"&amp;$B23)+COUNTIF(#REF!,"政府"&amp;$B23)</f>
        <v>#REF!</v>
      </c>
      <c r="J23" s="96" t="e">
        <f>SUMIF(#REF!,"政府"&amp;$B23,#REF!)+SUMIF(#REF!,"政府"&amp;$B23,#REF!)+SUMIF(#REF!,"政府"&amp;$B23,#REF!)</f>
        <v>#REF!</v>
      </c>
      <c r="K23" s="96" t="e">
        <f>SUMIF(#REF!,"政府"&amp;$B23,#REF!)+SUMIF(#REF!,"政府"&amp;$B23,#REF!)</f>
        <v>#REF!</v>
      </c>
      <c r="L23" s="96" t="e">
        <f>SUMIF(#REF!,"政府"&amp;$B23,#REF!)+SUMIF(#REF!,"政府"&amp;$B23,#REF!)+SUMIF(#REF!,"政府"&amp;$B23,#REF!)</f>
        <v>#REF!</v>
      </c>
      <c r="M23" s="123" t="e">
        <f t="shared" si="1"/>
        <v>#REF!</v>
      </c>
      <c r="N23" s="96" t="e">
        <f>SUMIF(#REF!,"政府"&amp;$B23,#REF!)+SUMIF(#REF!,"政府"&amp;$B23,#REF!)+SUMIF(#REF!,"政府"&amp;$B23,#REF!)</f>
        <v>#REF!</v>
      </c>
      <c r="O23" s="123" t="e">
        <f t="shared" si="5"/>
        <v>#REF!</v>
      </c>
      <c r="P23" s="96" t="e">
        <f>COUNTIF(#REF!,"企业"&amp;$B23)+COUNTIF(#REF!,"企业"&amp;$B23)+COUNTIF(#REF!,"企业"&amp;$B23)</f>
        <v>#REF!</v>
      </c>
      <c r="Q23" s="96" t="e">
        <f>SUMIF(#REF!,"企业"&amp;$B23,#REF!)+SUMIF(#REF!,"企业"&amp;$B23,#REF!)+SUMIF(#REF!,"企业"&amp;$B23,#REF!)</f>
        <v>#REF!</v>
      </c>
      <c r="R23" s="96" t="e">
        <f>SUMIF(#REF!,"企业"&amp;$B23,#REF!)+SUMIF(#REF!,"企业"&amp;$B23,#REF!)</f>
        <v>#REF!</v>
      </c>
      <c r="S23" s="96" t="e">
        <f>SUMIF(#REF!,"企业"&amp;$B23,#REF!)+SUMIF(#REF!,"企业"&amp;$B23,#REF!)+SUMIF(#REF!,"企业"&amp;$B23,#REF!)</f>
        <v>#REF!</v>
      </c>
      <c r="T23" s="123" t="e">
        <f t="shared" si="2"/>
        <v>#REF!</v>
      </c>
      <c r="U23" s="96" t="e">
        <f>SUMIF(#REF!,"企业"&amp;$B23,#REF!)+SUMIF(#REF!,"企业"&amp;$B23,#REF!)+SUMIF(#REF!,"企业"&amp;$B23,#REF!)</f>
        <v>#REF!</v>
      </c>
      <c r="V23" s="123" t="e">
        <f t="shared" si="6"/>
        <v>#REF!</v>
      </c>
    </row>
    <row r="24" s="54" customFormat="1" ht="43.9" customHeight="1" spans="1:22">
      <c r="A24" s="94">
        <v>13</v>
      </c>
      <c r="B24" s="95" t="s">
        <v>86</v>
      </c>
      <c r="C24" s="96" t="e">
        <f t="shared" ref="C24:C57" si="13">I24+P24</f>
        <v>#REF!</v>
      </c>
      <c r="D24" s="96" t="e">
        <f t="shared" ref="D24:D57" si="14">J24+Q24</f>
        <v>#REF!</v>
      </c>
      <c r="E24" s="96" t="e">
        <f t="shared" ref="E24:E57" si="15">K24+R24</f>
        <v>#REF!</v>
      </c>
      <c r="F24" s="96" t="e">
        <f t="shared" ref="F24:F57" si="16">L24+S24</f>
        <v>#REF!</v>
      </c>
      <c r="G24" s="97" t="e">
        <f t="shared" si="8"/>
        <v>#REF!</v>
      </c>
      <c r="H24" s="91" t="e">
        <f t="shared" si="4"/>
        <v>#REF!</v>
      </c>
      <c r="I24" s="96" t="e">
        <f>COUNTIF(#REF!,"政府"&amp;$B24)+COUNTIF(#REF!,"政府"&amp;$B24)+COUNTIF(#REF!,"政府"&amp;$B24)</f>
        <v>#REF!</v>
      </c>
      <c r="J24" s="96" t="e">
        <f>SUMIF(#REF!,"政府"&amp;$B24,#REF!)+SUMIF(#REF!,"政府"&amp;$B24,#REF!)+SUMIF(#REF!,"政府"&amp;$B24,#REF!)</f>
        <v>#REF!</v>
      </c>
      <c r="K24" s="96" t="e">
        <f>SUMIF(#REF!,"政府"&amp;$B24,#REF!)+SUMIF(#REF!,"政府"&amp;$B24,#REF!)</f>
        <v>#REF!</v>
      </c>
      <c r="L24" s="96" t="e">
        <f>SUMIF(#REF!,"政府"&amp;$B24,#REF!)+SUMIF(#REF!,"政府"&amp;$B24,#REF!)+SUMIF(#REF!,"政府"&amp;$B24,#REF!)</f>
        <v>#REF!</v>
      </c>
      <c r="M24" s="123" t="e">
        <f t="shared" si="1"/>
        <v>#REF!</v>
      </c>
      <c r="N24" s="96" t="e">
        <f>SUMIF(#REF!,"政府"&amp;$B24,#REF!)+SUMIF(#REF!,"政府"&amp;$B24,#REF!)+SUMIF(#REF!,"政府"&amp;$B24,#REF!)</f>
        <v>#REF!</v>
      </c>
      <c r="O24" s="123" t="e">
        <f t="shared" si="5"/>
        <v>#REF!</v>
      </c>
      <c r="P24" s="96" t="e">
        <f>COUNTIF(#REF!,"企业"&amp;$B24)+COUNTIF(#REF!,"企业"&amp;$B24)+COUNTIF(#REF!,"企业"&amp;$B24)</f>
        <v>#REF!</v>
      </c>
      <c r="Q24" s="96" t="e">
        <f>SUMIF(#REF!,"企业"&amp;$B24,#REF!)+SUMIF(#REF!,"企业"&amp;$B24,#REF!)+SUMIF(#REF!,"企业"&amp;$B24,#REF!)</f>
        <v>#REF!</v>
      </c>
      <c r="R24" s="96" t="e">
        <f>SUMIF(#REF!,"企业"&amp;$B24,#REF!)+SUMIF(#REF!,"企业"&amp;$B24,#REF!)</f>
        <v>#REF!</v>
      </c>
      <c r="S24" s="96" t="e">
        <f>SUMIF(#REF!,"企业"&amp;$B24,#REF!)+SUMIF(#REF!,"企业"&amp;$B24,#REF!)+SUMIF(#REF!,"企业"&amp;$B24,#REF!)</f>
        <v>#REF!</v>
      </c>
      <c r="T24" s="123" t="e">
        <f t="shared" si="2"/>
        <v>#REF!</v>
      </c>
      <c r="U24" s="96" t="e">
        <f>SUMIF(#REF!,"企业"&amp;$B24,#REF!)+SUMIF(#REF!,"企业"&amp;$B24,#REF!)+SUMIF(#REF!,"企业"&amp;$B24,#REF!)</f>
        <v>#REF!</v>
      </c>
      <c r="V24" s="123" t="e">
        <f t="shared" si="6"/>
        <v>#REF!</v>
      </c>
    </row>
    <row r="25" s="54" customFormat="1" ht="30" customHeight="1" spans="1:22">
      <c r="A25" s="94">
        <v>14</v>
      </c>
      <c r="B25" s="95" t="s">
        <v>87</v>
      </c>
      <c r="C25" s="96" t="e">
        <f t="shared" si="13"/>
        <v>#REF!</v>
      </c>
      <c r="D25" s="96" t="e">
        <f t="shared" si="14"/>
        <v>#REF!</v>
      </c>
      <c r="E25" s="96" t="e">
        <f t="shared" si="15"/>
        <v>#REF!</v>
      </c>
      <c r="F25" s="96" t="e">
        <f t="shared" si="16"/>
        <v>#REF!</v>
      </c>
      <c r="G25" s="97" t="e">
        <f t="shared" si="8"/>
        <v>#REF!</v>
      </c>
      <c r="H25" s="91" t="e">
        <f t="shared" si="4"/>
        <v>#REF!</v>
      </c>
      <c r="I25" s="96" t="e">
        <f>COUNTIF(#REF!,"政府"&amp;$B25)+COUNTIF(#REF!,"政府"&amp;$B25)+COUNTIF(#REF!,"政府"&amp;$B25)</f>
        <v>#REF!</v>
      </c>
      <c r="J25" s="96" t="e">
        <f>SUMIF(#REF!,"政府"&amp;$B25,#REF!)+SUMIF(#REF!,"政府"&amp;$B25,#REF!)+SUMIF(#REF!,"政府"&amp;$B25,#REF!)</f>
        <v>#REF!</v>
      </c>
      <c r="K25" s="96" t="e">
        <f>SUMIF(#REF!,"政府"&amp;$B25,#REF!)+SUMIF(#REF!,"政府"&amp;$B25,#REF!)</f>
        <v>#REF!</v>
      </c>
      <c r="L25" s="96" t="e">
        <f>SUMIF(#REF!,"政府"&amp;$B25,#REF!)+SUMIF(#REF!,"政府"&amp;$B25,#REF!)+SUMIF(#REF!,"政府"&amp;$B25,#REF!)</f>
        <v>#REF!</v>
      </c>
      <c r="M25" s="123" t="e">
        <f t="shared" si="1"/>
        <v>#REF!</v>
      </c>
      <c r="N25" s="96" t="e">
        <f>SUMIF(#REF!,"政府"&amp;$B25,#REF!)+SUMIF(#REF!,"政府"&amp;$B25,#REF!)+SUMIF(#REF!,"政府"&amp;$B25,#REF!)</f>
        <v>#REF!</v>
      </c>
      <c r="O25" s="123" t="e">
        <f t="shared" si="5"/>
        <v>#REF!</v>
      </c>
      <c r="P25" s="96" t="e">
        <f>COUNTIF(#REF!,"企业"&amp;$B25)+COUNTIF(#REF!,"企业"&amp;$B25)+COUNTIF(#REF!,"企业"&amp;$B25)</f>
        <v>#REF!</v>
      </c>
      <c r="Q25" s="96" t="e">
        <f>SUMIF(#REF!,"企业"&amp;$B25,#REF!)+SUMIF(#REF!,"企业"&amp;$B25,#REF!)+SUMIF(#REF!,"企业"&amp;$B25,#REF!)</f>
        <v>#REF!</v>
      </c>
      <c r="R25" s="96" t="e">
        <f>SUMIF(#REF!,"企业"&amp;$B25,#REF!)+SUMIF(#REF!,"企业"&amp;$B25,#REF!)</f>
        <v>#REF!</v>
      </c>
      <c r="S25" s="96" t="e">
        <f>SUMIF(#REF!,"企业"&amp;$B25,#REF!)+SUMIF(#REF!,"企业"&amp;$B25,#REF!)+SUMIF(#REF!,"企业"&amp;$B25,#REF!)</f>
        <v>#REF!</v>
      </c>
      <c r="T25" s="123" t="e">
        <f t="shared" si="2"/>
        <v>#REF!</v>
      </c>
      <c r="U25" s="96" t="e">
        <f>SUMIF(#REF!,"企业"&amp;$B25,#REF!)+SUMIF(#REF!,"企业"&amp;$B25,#REF!)+SUMIF(#REF!,"企业"&amp;$B25,#REF!)</f>
        <v>#REF!</v>
      </c>
      <c r="V25" s="123" t="e">
        <f t="shared" si="6"/>
        <v>#REF!</v>
      </c>
    </row>
    <row r="26" s="54" customFormat="1" ht="39.6" customHeight="1" spans="1:22">
      <c r="A26" s="94">
        <v>15</v>
      </c>
      <c r="B26" s="95" t="s">
        <v>88</v>
      </c>
      <c r="C26" s="96" t="e">
        <f t="shared" si="13"/>
        <v>#REF!</v>
      </c>
      <c r="D26" s="96" t="e">
        <f t="shared" si="14"/>
        <v>#REF!</v>
      </c>
      <c r="E26" s="96" t="e">
        <f t="shared" si="15"/>
        <v>#REF!</v>
      </c>
      <c r="F26" s="96" t="e">
        <f t="shared" si="16"/>
        <v>#REF!</v>
      </c>
      <c r="G26" s="97" t="e">
        <f t="shared" si="8"/>
        <v>#REF!</v>
      </c>
      <c r="H26" s="91" t="e">
        <f t="shared" si="4"/>
        <v>#REF!</v>
      </c>
      <c r="I26" s="96" t="e">
        <f>COUNTIF(#REF!,"政府"&amp;$B26)+COUNTIF(#REF!,"政府"&amp;$B26)+COUNTIF(#REF!,"政府"&amp;$B26)</f>
        <v>#REF!</v>
      </c>
      <c r="J26" s="96" t="e">
        <f>SUMIF(#REF!,"政府"&amp;$B26,#REF!)+SUMIF(#REF!,"政府"&amp;$B26,#REF!)+SUMIF(#REF!,"政府"&amp;$B26,#REF!)</f>
        <v>#REF!</v>
      </c>
      <c r="K26" s="96" t="e">
        <f>SUMIF(#REF!,"政府"&amp;$B26,#REF!)+SUMIF(#REF!,"政府"&amp;$B26,#REF!)</f>
        <v>#REF!</v>
      </c>
      <c r="L26" s="96" t="e">
        <f>SUMIF(#REF!,"政府"&amp;$B26,#REF!)+SUMIF(#REF!,"政府"&amp;$B26,#REF!)+SUMIF(#REF!,"政府"&amp;$B26,#REF!)</f>
        <v>#REF!</v>
      </c>
      <c r="M26" s="123" t="e">
        <f t="shared" si="1"/>
        <v>#REF!</v>
      </c>
      <c r="N26" s="96" t="e">
        <f>SUMIF(#REF!,"政府"&amp;$B26,#REF!)+SUMIF(#REF!,"政府"&amp;$B26,#REF!)+SUMIF(#REF!,"政府"&amp;$B26,#REF!)</f>
        <v>#REF!</v>
      </c>
      <c r="O26" s="123" t="e">
        <f t="shared" si="5"/>
        <v>#REF!</v>
      </c>
      <c r="P26" s="96" t="e">
        <f>COUNTIF(#REF!,"企业"&amp;$B26)+COUNTIF(#REF!,"企业"&amp;$B26)+COUNTIF(#REF!,"企业"&amp;$B26)</f>
        <v>#REF!</v>
      </c>
      <c r="Q26" s="96" t="e">
        <f>SUMIF(#REF!,"企业"&amp;$B26,#REF!)+SUMIF(#REF!,"企业"&amp;$B26,#REF!)+SUMIF(#REF!,"企业"&amp;$B26,#REF!)</f>
        <v>#REF!</v>
      </c>
      <c r="R26" s="96" t="e">
        <f>SUMIF(#REF!,"企业"&amp;$B26,#REF!)+SUMIF(#REF!,"企业"&amp;$B26,#REF!)</f>
        <v>#REF!</v>
      </c>
      <c r="S26" s="96" t="e">
        <f>SUMIF(#REF!,"企业"&amp;$B26,#REF!)+SUMIF(#REF!,"企业"&amp;$B26,#REF!)+SUMIF(#REF!,"企业"&amp;$B26,#REF!)</f>
        <v>#REF!</v>
      </c>
      <c r="T26" s="123" t="e">
        <f t="shared" si="2"/>
        <v>#REF!</v>
      </c>
      <c r="U26" s="96" t="e">
        <f>SUMIF(#REF!,"企业"&amp;$B26,#REF!)+SUMIF(#REF!,"企业"&amp;$B26,#REF!)+SUMIF(#REF!,"企业"&amp;$B26,#REF!)</f>
        <v>#REF!</v>
      </c>
      <c r="V26" s="123" t="e">
        <f t="shared" si="6"/>
        <v>#REF!</v>
      </c>
    </row>
    <row r="27" s="54" customFormat="1" ht="36.6" customHeight="1" spans="1:22">
      <c r="A27" s="94">
        <v>16</v>
      </c>
      <c r="B27" s="95" t="s">
        <v>89</v>
      </c>
      <c r="C27" s="96" t="e">
        <f t="shared" si="13"/>
        <v>#REF!</v>
      </c>
      <c r="D27" s="96" t="e">
        <f t="shared" si="14"/>
        <v>#REF!</v>
      </c>
      <c r="E27" s="96" t="e">
        <f t="shared" si="15"/>
        <v>#REF!</v>
      </c>
      <c r="F27" s="96" t="e">
        <f t="shared" si="16"/>
        <v>#REF!</v>
      </c>
      <c r="G27" s="97" t="e">
        <f t="shared" si="8"/>
        <v>#REF!</v>
      </c>
      <c r="H27" s="91" t="e">
        <f t="shared" si="4"/>
        <v>#REF!</v>
      </c>
      <c r="I27" s="96" t="e">
        <f>COUNTIF(#REF!,"政府"&amp;$B27)+COUNTIF(#REF!,"政府"&amp;$B27)+COUNTIF(#REF!,"政府"&amp;$B27)</f>
        <v>#REF!</v>
      </c>
      <c r="J27" s="96" t="e">
        <f>SUMIF(#REF!,"政府"&amp;$B27,#REF!)+SUMIF(#REF!,"政府"&amp;$B27,#REF!)+SUMIF(#REF!,"政府"&amp;$B27,#REF!)</f>
        <v>#REF!</v>
      </c>
      <c r="K27" s="96" t="e">
        <f>SUMIF(#REF!,"政府"&amp;$B27,#REF!)+SUMIF(#REF!,"政府"&amp;$B27,#REF!)</f>
        <v>#REF!</v>
      </c>
      <c r="L27" s="96" t="e">
        <f>SUMIF(#REF!,"政府"&amp;$B27,#REF!)+SUMIF(#REF!,"政府"&amp;$B27,#REF!)+SUMIF(#REF!,"政府"&amp;$B27,#REF!)</f>
        <v>#REF!</v>
      </c>
      <c r="M27" s="123" t="e">
        <f t="shared" si="1"/>
        <v>#REF!</v>
      </c>
      <c r="N27" s="96" t="e">
        <f>SUMIF(#REF!,"政府"&amp;$B27,#REF!)+SUMIF(#REF!,"政府"&amp;$B27,#REF!)+SUMIF(#REF!,"政府"&amp;$B27,#REF!)</f>
        <v>#REF!</v>
      </c>
      <c r="O27" s="123" t="e">
        <f t="shared" si="5"/>
        <v>#REF!</v>
      </c>
      <c r="P27" s="96" t="e">
        <f>COUNTIF(#REF!,"企业"&amp;$B27)+COUNTIF(#REF!,"企业"&amp;$B27)+COUNTIF(#REF!,"企业"&amp;$B27)</f>
        <v>#REF!</v>
      </c>
      <c r="Q27" s="96" t="e">
        <f>SUMIF(#REF!,"企业"&amp;$B27,#REF!)+SUMIF(#REF!,"企业"&amp;$B27,#REF!)+SUMIF(#REF!,"企业"&amp;$B27,#REF!)</f>
        <v>#REF!</v>
      </c>
      <c r="R27" s="96" t="e">
        <f>SUMIF(#REF!,"企业"&amp;$B27,#REF!)+SUMIF(#REF!,"企业"&amp;$B27,#REF!)</f>
        <v>#REF!</v>
      </c>
      <c r="S27" s="96" t="e">
        <f>SUMIF(#REF!,"企业"&amp;$B27,#REF!)+SUMIF(#REF!,"企业"&amp;$B27,#REF!)+SUMIF(#REF!,"企业"&amp;$B27,#REF!)</f>
        <v>#REF!</v>
      </c>
      <c r="T27" s="123" t="e">
        <f t="shared" si="2"/>
        <v>#REF!</v>
      </c>
      <c r="U27" s="96" t="e">
        <f>SUMIF(#REF!,"企业"&amp;$B27,#REF!)+SUMIF(#REF!,"企业"&amp;$B27,#REF!)+SUMIF(#REF!,"企业"&amp;$B27,#REF!)</f>
        <v>#REF!</v>
      </c>
      <c r="V27" s="123" t="e">
        <f t="shared" si="6"/>
        <v>#REF!</v>
      </c>
    </row>
    <row r="28" s="54" customFormat="1" ht="42.6" customHeight="1" spans="1:22">
      <c r="A28" s="94">
        <v>17</v>
      </c>
      <c r="B28" s="95" t="s">
        <v>90</v>
      </c>
      <c r="C28" s="96" t="e">
        <f t="shared" si="13"/>
        <v>#REF!</v>
      </c>
      <c r="D28" s="96" t="e">
        <f t="shared" si="14"/>
        <v>#REF!</v>
      </c>
      <c r="E28" s="96" t="e">
        <f t="shared" si="15"/>
        <v>#REF!</v>
      </c>
      <c r="F28" s="96" t="e">
        <f t="shared" si="16"/>
        <v>#REF!</v>
      </c>
      <c r="G28" s="97" t="e">
        <f t="shared" si="8"/>
        <v>#REF!</v>
      </c>
      <c r="H28" s="91" t="e">
        <f t="shared" si="4"/>
        <v>#REF!</v>
      </c>
      <c r="I28" s="96" t="e">
        <f>COUNTIF(#REF!,"政府"&amp;$B28)+COUNTIF(#REF!,"政府"&amp;$B28)+COUNTIF(#REF!,"政府"&amp;$B28)</f>
        <v>#REF!</v>
      </c>
      <c r="J28" s="96" t="e">
        <f>SUMIF(#REF!,"政府"&amp;$B28,#REF!)+SUMIF(#REF!,"政府"&amp;$B28,#REF!)+SUMIF(#REF!,"政府"&amp;$B28,#REF!)</f>
        <v>#REF!</v>
      </c>
      <c r="K28" s="96" t="e">
        <f>SUMIF(#REF!,"政府"&amp;$B28,#REF!)+SUMIF(#REF!,"政府"&amp;$B28,#REF!)</f>
        <v>#REF!</v>
      </c>
      <c r="L28" s="96" t="e">
        <f>SUMIF(#REF!,"政府"&amp;$B28,#REF!)+SUMIF(#REF!,"政府"&amp;$B28,#REF!)+SUMIF(#REF!,"政府"&amp;$B28,#REF!)</f>
        <v>#REF!</v>
      </c>
      <c r="M28" s="123" t="e">
        <f t="shared" si="1"/>
        <v>#REF!</v>
      </c>
      <c r="N28" s="96" t="e">
        <f>SUMIF(#REF!,"政府"&amp;$B28,#REF!)+SUMIF(#REF!,"政府"&amp;$B28,#REF!)+SUMIF(#REF!,"政府"&amp;$B28,#REF!)</f>
        <v>#REF!</v>
      </c>
      <c r="O28" s="123" t="e">
        <f t="shared" si="5"/>
        <v>#REF!</v>
      </c>
      <c r="P28" s="96" t="e">
        <f>COUNTIF(#REF!,"企业"&amp;$B28)+COUNTIF(#REF!,"企业"&amp;$B28)+COUNTIF(#REF!,"企业"&amp;$B28)</f>
        <v>#REF!</v>
      </c>
      <c r="Q28" s="96" t="e">
        <f>SUMIF(#REF!,"企业"&amp;$B28,#REF!)+SUMIF(#REF!,"企业"&amp;$B28,#REF!)+SUMIF(#REF!,"企业"&amp;$B28,#REF!)</f>
        <v>#REF!</v>
      </c>
      <c r="R28" s="96" t="e">
        <f>SUMIF(#REF!,"企业"&amp;$B28,#REF!)+SUMIF(#REF!,"企业"&amp;$B28,#REF!)</f>
        <v>#REF!</v>
      </c>
      <c r="S28" s="96" t="e">
        <f>SUMIF(#REF!,"企业"&amp;$B28,#REF!)+SUMIF(#REF!,"企业"&amp;$B28,#REF!)+SUMIF(#REF!,"企业"&amp;$B28,#REF!)</f>
        <v>#REF!</v>
      </c>
      <c r="T28" s="123" t="e">
        <f t="shared" si="2"/>
        <v>#REF!</v>
      </c>
      <c r="U28" s="96" t="e">
        <f>SUMIF(#REF!,"企业"&amp;$B28,#REF!)+SUMIF(#REF!,"企业"&amp;$B28,#REF!)+SUMIF(#REF!,"企业"&amp;$B28,#REF!)</f>
        <v>#REF!</v>
      </c>
      <c r="V28" s="123" t="e">
        <f t="shared" si="6"/>
        <v>#REF!</v>
      </c>
    </row>
    <row r="29" s="54" customFormat="1" ht="37.9" customHeight="1" spans="1:22">
      <c r="A29" s="94">
        <v>18</v>
      </c>
      <c r="B29" s="95" t="s">
        <v>91</v>
      </c>
      <c r="C29" s="96" t="e">
        <f t="shared" si="13"/>
        <v>#REF!</v>
      </c>
      <c r="D29" s="96" t="e">
        <f t="shared" si="14"/>
        <v>#REF!</v>
      </c>
      <c r="E29" s="96" t="e">
        <f t="shared" si="15"/>
        <v>#REF!</v>
      </c>
      <c r="F29" s="96" t="e">
        <f t="shared" si="16"/>
        <v>#REF!</v>
      </c>
      <c r="G29" s="97" t="e">
        <f t="shared" si="8"/>
        <v>#REF!</v>
      </c>
      <c r="H29" s="91" t="e">
        <f t="shared" si="4"/>
        <v>#REF!</v>
      </c>
      <c r="I29" s="96" t="e">
        <f>COUNTIF(#REF!,"政府"&amp;$B29)+COUNTIF(#REF!,"政府"&amp;$B29)+COUNTIF(#REF!,"政府"&amp;$B29)</f>
        <v>#REF!</v>
      </c>
      <c r="J29" s="96" t="e">
        <f>SUMIF(#REF!,"政府"&amp;$B29,#REF!)+SUMIF(#REF!,"政府"&amp;$B29,#REF!)+SUMIF(#REF!,"政府"&amp;$B29,#REF!)</f>
        <v>#REF!</v>
      </c>
      <c r="K29" s="96" t="e">
        <f>SUMIF(#REF!,"政府"&amp;$B29,#REF!)+SUMIF(#REF!,"政府"&amp;$B29,#REF!)</f>
        <v>#REF!</v>
      </c>
      <c r="L29" s="96" t="e">
        <f>SUMIF(#REF!,"政府"&amp;$B29,#REF!)+SUMIF(#REF!,"政府"&amp;$B29,#REF!)+SUMIF(#REF!,"政府"&amp;$B29,#REF!)</f>
        <v>#REF!</v>
      </c>
      <c r="M29" s="123" t="e">
        <f t="shared" si="1"/>
        <v>#REF!</v>
      </c>
      <c r="N29" s="96" t="e">
        <f>SUMIF(#REF!,"政府"&amp;$B29,#REF!)+SUMIF(#REF!,"政府"&amp;$B29,#REF!)+SUMIF(#REF!,"政府"&amp;$B29,#REF!)</f>
        <v>#REF!</v>
      </c>
      <c r="O29" s="123" t="e">
        <f t="shared" si="5"/>
        <v>#REF!</v>
      </c>
      <c r="P29" s="96" t="e">
        <f>COUNTIF(#REF!,"企业"&amp;$B29)+COUNTIF(#REF!,"企业"&amp;$B29)+COUNTIF(#REF!,"企业"&amp;$B29)</f>
        <v>#REF!</v>
      </c>
      <c r="Q29" s="96" t="e">
        <f>SUMIF(#REF!,"企业"&amp;$B29,#REF!)+SUMIF(#REF!,"企业"&amp;$B29,#REF!)+SUMIF(#REF!,"企业"&amp;$B29,#REF!)</f>
        <v>#REF!</v>
      </c>
      <c r="R29" s="96" t="e">
        <f>SUMIF(#REF!,"企业"&amp;$B29,#REF!)+SUMIF(#REF!,"企业"&amp;$B29,#REF!)</f>
        <v>#REF!</v>
      </c>
      <c r="S29" s="96" t="e">
        <f>SUMIF(#REF!,"企业"&amp;$B29,#REF!)+SUMIF(#REF!,"企业"&amp;$B29,#REF!)+SUMIF(#REF!,"企业"&amp;$B29,#REF!)</f>
        <v>#REF!</v>
      </c>
      <c r="T29" s="123" t="e">
        <f t="shared" si="2"/>
        <v>#REF!</v>
      </c>
      <c r="U29" s="96" t="e">
        <f>SUMIF(#REF!,"企业"&amp;$B29,#REF!)+SUMIF(#REF!,"企业"&amp;$B29,#REF!)+SUMIF(#REF!,"企业"&amp;$B29,#REF!)</f>
        <v>#REF!</v>
      </c>
      <c r="V29" s="123" t="e">
        <f t="shared" si="6"/>
        <v>#REF!</v>
      </c>
    </row>
    <row r="30" s="54" customFormat="1" ht="43.9" customHeight="1" spans="1:22">
      <c r="A30" s="94">
        <v>19</v>
      </c>
      <c r="B30" s="95" t="s">
        <v>92</v>
      </c>
      <c r="C30" s="96" t="e">
        <f t="shared" si="13"/>
        <v>#REF!</v>
      </c>
      <c r="D30" s="96" t="e">
        <f t="shared" si="14"/>
        <v>#REF!</v>
      </c>
      <c r="E30" s="96" t="e">
        <f t="shared" si="15"/>
        <v>#REF!</v>
      </c>
      <c r="F30" s="96" t="e">
        <f t="shared" si="16"/>
        <v>#REF!</v>
      </c>
      <c r="G30" s="97" t="e">
        <f t="shared" si="8"/>
        <v>#REF!</v>
      </c>
      <c r="H30" s="91" t="e">
        <f t="shared" si="4"/>
        <v>#REF!</v>
      </c>
      <c r="I30" s="96" t="e">
        <f>COUNTIF(#REF!,"政府"&amp;$B30)+COUNTIF(#REF!,"政府"&amp;$B30)+COUNTIF(#REF!,"政府"&amp;$B30)</f>
        <v>#REF!</v>
      </c>
      <c r="J30" s="96" t="e">
        <f>SUMIF(#REF!,"政府"&amp;$B30,#REF!)+SUMIF(#REF!,"政府"&amp;$B30,#REF!)+SUMIF(#REF!,"政府"&amp;$B30,#REF!)</f>
        <v>#REF!</v>
      </c>
      <c r="K30" s="96" t="e">
        <f>SUMIF(#REF!,"政府"&amp;$B30,#REF!)+SUMIF(#REF!,"政府"&amp;$B30,#REF!)</f>
        <v>#REF!</v>
      </c>
      <c r="L30" s="96" t="e">
        <f>SUMIF(#REF!,"政府"&amp;$B30,#REF!)+SUMIF(#REF!,"政府"&amp;$B30,#REF!)+SUMIF(#REF!,"政府"&amp;$B30,#REF!)</f>
        <v>#REF!</v>
      </c>
      <c r="M30" s="123" t="e">
        <f t="shared" si="1"/>
        <v>#REF!</v>
      </c>
      <c r="N30" s="96" t="e">
        <f>SUMIF(#REF!,"政府"&amp;$B30,#REF!)+SUMIF(#REF!,"政府"&amp;$B30,#REF!)+SUMIF(#REF!,"政府"&amp;$B30,#REF!)</f>
        <v>#REF!</v>
      </c>
      <c r="O30" s="123" t="e">
        <f t="shared" si="5"/>
        <v>#REF!</v>
      </c>
      <c r="P30" s="96" t="e">
        <f>COUNTIF(#REF!,"企业"&amp;$B30)+COUNTIF(#REF!,"企业"&amp;$B30)+COUNTIF(#REF!,"企业"&amp;$B30)</f>
        <v>#REF!</v>
      </c>
      <c r="Q30" s="96" t="e">
        <f>SUMIF(#REF!,"企业"&amp;$B30,#REF!)+SUMIF(#REF!,"企业"&amp;$B30,#REF!)+SUMIF(#REF!,"企业"&amp;$B30,#REF!)</f>
        <v>#REF!</v>
      </c>
      <c r="R30" s="96" t="e">
        <f>SUMIF(#REF!,"企业"&amp;$B30,#REF!)+SUMIF(#REF!,"企业"&amp;$B30,#REF!)</f>
        <v>#REF!</v>
      </c>
      <c r="S30" s="96" t="e">
        <f>SUMIF(#REF!,"企业"&amp;$B30,#REF!)+SUMIF(#REF!,"企业"&amp;$B30,#REF!)+SUMIF(#REF!,"企业"&amp;$B30,#REF!)</f>
        <v>#REF!</v>
      </c>
      <c r="T30" s="123" t="e">
        <f t="shared" si="2"/>
        <v>#REF!</v>
      </c>
      <c r="U30" s="96" t="e">
        <f>SUMIF(#REF!,"企业"&amp;$B30,#REF!)+SUMIF(#REF!,"企业"&amp;$B30,#REF!)+SUMIF(#REF!,"企业"&amp;$B30,#REF!)</f>
        <v>#REF!</v>
      </c>
      <c r="V30" s="123" t="e">
        <f t="shared" si="6"/>
        <v>#REF!</v>
      </c>
    </row>
    <row r="31" s="54" customFormat="1" ht="34.15" customHeight="1" spans="1:22">
      <c r="A31" s="94"/>
      <c r="B31" s="95" t="s">
        <v>93</v>
      </c>
      <c r="C31" s="96" t="e">
        <f t="shared" si="13"/>
        <v>#REF!</v>
      </c>
      <c r="D31" s="96" t="e">
        <f t="shared" si="14"/>
        <v>#REF!</v>
      </c>
      <c r="E31" s="96" t="e">
        <f t="shared" si="15"/>
        <v>#REF!</v>
      </c>
      <c r="F31" s="96" t="e">
        <f t="shared" si="16"/>
        <v>#REF!</v>
      </c>
      <c r="G31" s="97" t="e">
        <f t="shared" si="8"/>
        <v>#REF!</v>
      </c>
      <c r="H31" s="91" t="e">
        <f t="shared" si="4"/>
        <v>#REF!</v>
      </c>
      <c r="I31" s="96" t="e">
        <f>COUNTIF(#REF!,"政府"&amp;$B31)+COUNTIF(#REF!,"政府"&amp;$B31)+COUNTIF(#REF!,"政府"&amp;$B31)</f>
        <v>#REF!</v>
      </c>
      <c r="J31" s="96" t="e">
        <f>SUMIF(#REF!,"政府"&amp;$B31,#REF!)+SUMIF(#REF!,"政府"&amp;$B31,#REF!)+SUMIF(#REF!,"政府"&amp;$B31,#REF!)</f>
        <v>#REF!</v>
      </c>
      <c r="K31" s="96" t="e">
        <f>SUMIF(#REF!,"政府"&amp;$B31,#REF!)+SUMIF(#REF!,"政府"&amp;$B31,#REF!)</f>
        <v>#REF!</v>
      </c>
      <c r="L31" s="96" t="e">
        <f>SUMIF(#REF!,"政府"&amp;$B31,#REF!)+SUMIF(#REF!,"政府"&amp;$B31,#REF!)+SUMIF(#REF!,"政府"&amp;$B31,#REF!)</f>
        <v>#REF!</v>
      </c>
      <c r="M31" s="123" t="e">
        <f t="shared" si="1"/>
        <v>#REF!</v>
      </c>
      <c r="N31" s="96" t="e">
        <f>SUMIF(#REF!,"政府"&amp;$B31,#REF!)+SUMIF(#REF!,"政府"&amp;$B31,#REF!)+SUMIF(#REF!,"政府"&amp;$B31,#REF!)</f>
        <v>#REF!</v>
      </c>
      <c r="O31" s="123" t="e">
        <f t="shared" si="5"/>
        <v>#REF!</v>
      </c>
      <c r="P31" s="96" t="e">
        <f>COUNTIF(#REF!,"企业"&amp;$B31)+COUNTIF(#REF!,"企业"&amp;$B31)+COUNTIF(#REF!,"企业"&amp;$B31)</f>
        <v>#REF!</v>
      </c>
      <c r="Q31" s="96" t="e">
        <f>SUMIF(#REF!,"企业"&amp;$B31,#REF!)+SUMIF(#REF!,"企业"&amp;$B31,#REF!)+SUMIF(#REF!,"企业"&amp;$B31,#REF!)</f>
        <v>#REF!</v>
      </c>
      <c r="R31" s="96" t="e">
        <f>SUMIF(#REF!,"企业"&amp;$B31,#REF!)+SUMIF(#REF!,"企业"&amp;$B31,#REF!)</f>
        <v>#REF!</v>
      </c>
      <c r="S31" s="96" t="e">
        <f>SUMIF(#REF!,"企业"&amp;$B31,#REF!)+SUMIF(#REF!,"企业"&amp;$B31,#REF!)+SUMIF(#REF!,"企业"&amp;$B31,#REF!)</f>
        <v>#REF!</v>
      </c>
      <c r="T31" s="123" t="e">
        <f t="shared" si="2"/>
        <v>#REF!</v>
      </c>
      <c r="U31" s="96" t="e">
        <f>SUMIF(#REF!,"企业"&amp;$B31,#REF!)+SUMIF(#REF!,"企业"&amp;$B31,#REF!)+SUMIF(#REF!,"企业"&amp;$B31,#REF!)</f>
        <v>#REF!</v>
      </c>
      <c r="V31" s="123" t="e">
        <f t="shared" si="6"/>
        <v>#REF!</v>
      </c>
    </row>
    <row r="32" s="54" customFormat="1" ht="42" customHeight="1" spans="1:22">
      <c r="A32" s="94">
        <v>20</v>
      </c>
      <c r="B32" s="95" t="s">
        <v>94</v>
      </c>
      <c r="C32" s="96" t="e">
        <f t="shared" si="13"/>
        <v>#REF!</v>
      </c>
      <c r="D32" s="96" t="e">
        <f t="shared" si="14"/>
        <v>#REF!</v>
      </c>
      <c r="E32" s="96" t="e">
        <f t="shared" si="15"/>
        <v>#REF!</v>
      </c>
      <c r="F32" s="96" t="e">
        <f t="shared" si="16"/>
        <v>#REF!</v>
      </c>
      <c r="G32" s="97" t="e">
        <f t="shared" si="8"/>
        <v>#REF!</v>
      </c>
      <c r="H32" s="91" t="e">
        <f t="shared" si="4"/>
        <v>#REF!</v>
      </c>
      <c r="I32" s="96" t="e">
        <f>COUNTIF(#REF!,"政府"&amp;$B32)+COUNTIF(#REF!,"政府"&amp;$B32)+COUNTIF(#REF!,"政府"&amp;$B32)</f>
        <v>#REF!</v>
      </c>
      <c r="J32" s="96" t="e">
        <f>SUMIF(#REF!,"政府"&amp;$B32,#REF!)+SUMIF(#REF!,"政府"&amp;$B32,#REF!)+SUMIF(#REF!,"政府"&amp;$B32,#REF!)</f>
        <v>#REF!</v>
      </c>
      <c r="K32" s="96" t="e">
        <f>SUMIF(#REF!,"政府"&amp;$B32,#REF!)+SUMIF(#REF!,"政府"&amp;$B32,#REF!)</f>
        <v>#REF!</v>
      </c>
      <c r="L32" s="96" t="e">
        <f>SUMIF(#REF!,"政府"&amp;$B32,#REF!)+SUMIF(#REF!,"政府"&amp;$B32,#REF!)+SUMIF(#REF!,"政府"&amp;$B32,#REF!)</f>
        <v>#REF!</v>
      </c>
      <c r="M32" s="123" t="e">
        <f t="shared" si="1"/>
        <v>#REF!</v>
      </c>
      <c r="N32" s="96" t="e">
        <f>SUMIF(#REF!,"政府"&amp;$B32,#REF!)+SUMIF(#REF!,"政府"&amp;$B32,#REF!)+SUMIF(#REF!,"政府"&amp;$B32,#REF!)</f>
        <v>#REF!</v>
      </c>
      <c r="O32" s="123" t="e">
        <f t="shared" si="5"/>
        <v>#REF!</v>
      </c>
      <c r="P32" s="96" t="e">
        <f>COUNTIF(#REF!,"企业"&amp;$B32)+COUNTIF(#REF!,"企业"&amp;$B32)+COUNTIF(#REF!,"企业"&amp;$B32)</f>
        <v>#REF!</v>
      </c>
      <c r="Q32" s="96" t="e">
        <f>SUMIF(#REF!,"企业"&amp;$B32,#REF!)+SUMIF(#REF!,"企业"&amp;$B32,#REF!)+SUMIF(#REF!,"企业"&amp;$B32,#REF!)</f>
        <v>#REF!</v>
      </c>
      <c r="R32" s="96" t="e">
        <f>SUMIF(#REF!,"企业"&amp;$B32,#REF!)+SUMIF(#REF!,"企业"&amp;$B32,#REF!)</f>
        <v>#REF!</v>
      </c>
      <c r="S32" s="96" t="e">
        <f>SUMIF(#REF!,"企业"&amp;$B32,#REF!)+SUMIF(#REF!,"企业"&amp;$B32,#REF!)+SUMIF(#REF!,"企业"&amp;$B32,#REF!)</f>
        <v>#REF!</v>
      </c>
      <c r="T32" s="123" t="e">
        <f t="shared" si="2"/>
        <v>#REF!</v>
      </c>
      <c r="U32" s="96" t="e">
        <f>SUMIF(#REF!,"企业"&amp;$B32,#REF!)+SUMIF(#REF!,"企业"&amp;$B32,#REF!)+SUMIF(#REF!,"企业"&amp;$B32,#REF!)</f>
        <v>#REF!</v>
      </c>
      <c r="V32" s="123" t="e">
        <f t="shared" si="6"/>
        <v>#REF!</v>
      </c>
    </row>
    <row r="33" s="54" customFormat="1" ht="42" customHeight="1" spans="1:22">
      <c r="A33" s="94">
        <v>21</v>
      </c>
      <c r="B33" s="95" t="s">
        <v>95</v>
      </c>
      <c r="C33" s="96" t="e">
        <f t="shared" ref="C33:F36" si="17">I33+P33</f>
        <v>#REF!</v>
      </c>
      <c r="D33" s="96" t="e">
        <f t="shared" si="17"/>
        <v>#REF!</v>
      </c>
      <c r="E33" s="96" t="e">
        <f t="shared" si="17"/>
        <v>#REF!</v>
      </c>
      <c r="F33" s="96" t="e">
        <f t="shared" si="17"/>
        <v>#REF!</v>
      </c>
      <c r="G33" s="97" t="e">
        <f t="shared" si="8"/>
        <v>#REF!</v>
      </c>
      <c r="H33" s="91" t="e">
        <f t="shared" si="4"/>
        <v>#REF!</v>
      </c>
      <c r="I33" s="96" t="e">
        <f>COUNTIF(#REF!,"政府"&amp;$B33)+COUNTIF(#REF!,"政府"&amp;$B33)+COUNTIF(#REF!,"政府"&amp;$B33)</f>
        <v>#REF!</v>
      </c>
      <c r="J33" s="96" t="e">
        <f>SUMIF(#REF!,"政府"&amp;$B33,#REF!)+SUMIF(#REF!,"政府"&amp;$B33,#REF!)+SUMIF(#REF!,"政府"&amp;$B33,#REF!)</f>
        <v>#REF!</v>
      </c>
      <c r="K33" s="96" t="e">
        <f>SUMIF(#REF!,"政府"&amp;$B33,#REF!)+SUMIF(#REF!,"政府"&amp;$B33,#REF!)</f>
        <v>#REF!</v>
      </c>
      <c r="L33" s="96" t="e">
        <f>SUMIF(#REF!,"政府"&amp;$B33,#REF!)+SUMIF(#REF!,"政府"&amp;$B33,#REF!)+SUMIF(#REF!,"政府"&amp;$B33,#REF!)</f>
        <v>#REF!</v>
      </c>
      <c r="M33" s="123" t="e">
        <f t="shared" si="1"/>
        <v>#REF!</v>
      </c>
      <c r="N33" s="96" t="e">
        <f>SUMIF(#REF!,"政府"&amp;$B33,#REF!)+SUMIF(#REF!,"政府"&amp;$B33,#REF!)+SUMIF(#REF!,"政府"&amp;$B33,#REF!)</f>
        <v>#REF!</v>
      </c>
      <c r="O33" s="123" t="e">
        <f t="shared" si="5"/>
        <v>#REF!</v>
      </c>
      <c r="P33" s="96" t="e">
        <f>COUNTIF(#REF!,"企业"&amp;$B33)+COUNTIF(#REF!,"企业"&amp;$B33)+COUNTIF(#REF!,"企业"&amp;$B33)</f>
        <v>#REF!</v>
      </c>
      <c r="Q33" s="96" t="e">
        <f>SUMIF(#REF!,"企业"&amp;$B33,#REF!)+SUMIF(#REF!,"企业"&amp;$B33,#REF!)+SUMIF(#REF!,"企业"&amp;$B33,#REF!)</f>
        <v>#REF!</v>
      </c>
      <c r="R33" s="96" t="e">
        <f>SUMIF(#REF!,"企业"&amp;$B33,#REF!)+SUMIF(#REF!,"企业"&amp;$B33,#REF!)</f>
        <v>#REF!</v>
      </c>
      <c r="S33" s="96" t="e">
        <f>SUMIF(#REF!,"企业"&amp;$B33,#REF!)+SUMIF(#REF!,"企业"&amp;$B33,#REF!)+SUMIF(#REF!,"企业"&amp;$B33,#REF!)</f>
        <v>#REF!</v>
      </c>
      <c r="T33" s="123" t="e">
        <f t="shared" si="2"/>
        <v>#REF!</v>
      </c>
      <c r="U33" s="96" t="e">
        <f>SUMIF(#REF!,"企业"&amp;$B33,#REF!)+SUMIF(#REF!,"企业"&amp;$B33,#REF!)+SUMIF(#REF!,"企业"&amp;$B33,#REF!)</f>
        <v>#REF!</v>
      </c>
      <c r="V33" s="123" t="e">
        <f t="shared" si="6"/>
        <v>#REF!</v>
      </c>
    </row>
    <row r="34" s="54" customFormat="1" ht="42" customHeight="1" spans="1:22">
      <c r="A34" s="94"/>
      <c r="B34" s="95" t="s">
        <v>96</v>
      </c>
      <c r="C34" s="96" t="e">
        <f t="shared" si="17"/>
        <v>#REF!</v>
      </c>
      <c r="D34" s="96" t="e">
        <f t="shared" si="17"/>
        <v>#REF!</v>
      </c>
      <c r="E34" s="96" t="e">
        <f t="shared" si="17"/>
        <v>#REF!</v>
      </c>
      <c r="F34" s="96" t="e">
        <f t="shared" si="17"/>
        <v>#REF!</v>
      </c>
      <c r="G34" s="97" t="e">
        <f t="shared" si="8"/>
        <v>#REF!</v>
      </c>
      <c r="H34" s="91" t="e">
        <f t="shared" si="4"/>
        <v>#REF!</v>
      </c>
      <c r="I34" s="96" t="e">
        <f>COUNTIF(#REF!,"政府"&amp;$B34)+COUNTIF(#REF!,"政府"&amp;$B34)+COUNTIF(#REF!,"政府"&amp;$B34)</f>
        <v>#REF!</v>
      </c>
      <c r="J34" s="96" t="e">
        <f>SUMIF(#REF!,"政府"&amp;$B34,#REF!)+SUMIF(#REF!,"政府"&amp;$B34,#REF!)+SUMIF(#REF!,"政府"&amp;$B34,#REF!)</f>
        <v>#REF!</v>
      </c>
      <c r="K34" s="96" t="e">
        <f>SUMIF(#REF!,"政府"&amp;$B34,#REF!)+SUMIF(#REF!,"政府"&amp;$B34,#REF!)</f>
        <v>#REF!</v>
      </c>
      <c r="L34" s="96" t="e">
        <f>SUMIF(#REF!,"政府"&amp;$B34,#REF!)+SUMIF(#REF!,"政府"&amp;$B34,#REF!)+SUMIF(#REF!,"政府"&amp;$B34,#REF!)</f>
        <v>#REF!</v>
      </c>
      <c r="M34" s="123" t="e">
        <f t="shared" si="1"/>
        <v>#REF!</v>
      </c>
      <c r="N34" s="96" t="e">
        <f>SUMIF(#REF!,"政府"&amp;$B34,#REF!)+SUMIF(#REF!,"政府"&amp;$B34,#REF!)+SUMIF(#REF!,"政府"&amp;$B34,#REF!)</f>
        <v>#REF!</v>
      </c>
      <c r="O34" s="123" t="e">
        <f t="shared" si="5"/>
        <v>#REF!</v>
      </c>
      <c r="P34" s="96" t="e">
        <f>COUNTIF(#REF!,"企业"&amp;$B34)+COUNTIF(#REF!,"企业"&amp;$B34)+COUNTIF(#REF!,"企业"&amp;$B34)</f>
        <v>#REF!</v>
      </c>
      <c r="Q34" s="96" t="e">
        <f>SUMIF(#REF!,"企业"&amp;$B34,#REF!)+SUMIF(#REF!,"企业"&amp;$B34,#REF!)+SUMIF(#REF!,"企业"&amp;$B34,#REF!)</f>
        <v>#REF!</v>
      </c>
      <c r="R34" s="96" t="e">
        <f>SUMIF(#REF!,"企业"&amp;$B34,#REF!)+SUMIF(#REF!,"企业"&amp;$B34,#REF!)</f>
        <v>#REF!</v>
      </c>
      <c r="S34" s="96" t="e">
        <f>SUMIF(#REF!,"企业"&amp;$B34,#REF!)+SUMIF(#REF!,"企业"&amp;$B34,#REF!)+SUMIF(#REF!,"企业"&amp;$B34,#REF!)</f>
        <v>#REF!</v>
      </c>
      <c r="T34" s="123" t="e">
        <f t="shared" si="2"/>
        <v>#REF!</v>
      </c>
      <c r="U34" s="96" t="e">
        <f>SUMIF(#REF!,"企业"&amp;$B34,#REF!)+SUMIF(#REF!,"企业"&amp;$B34,#REF!)+SUMIF(#REF!,"企业"&amp;$B34,#REF!)</f>
        <v>#REF!</v>
      </c>
      <c r="V34" s="123" t="e">
        <f t="shared" si="6"/>
        <v>#REF!</v>
      </c>
    </row>
    <row r="35" s="54" customFormat="1" ht="42" customHeight="1" spans="1:22">
      <c r="A35" s="94">
        <v>22</v>
      </c>
      <c r="B35" s="95" t="s">
        <v>97</v>
      </c>
      <c r="C35" s="96" t="e">
        <f t="shared" si="17"/>
        <v>#REF!</v>
      </c>
      <c r="D35" s="96" t="e">
        <f t="shared" si="17"/>
        <v>#REF!</v>
      </c>
      <c r="E35" s="96" t="e">
        <f t="shared" si="17"/>
        <v>#REF!</v>
      </c>
      <c r="F35" s="96" t="e">
        <f t="shared" si="17"/>
        <v>#REF!</v>
      </c>
      <c r="G35" s="97" t="e">
        <f t="shared" si="8"/>
        <v>#REF!</v>
      </c>
      <c r="H35" s="91" t="e">
        <f t="shared" si="4"/>
        <v>#REF!</v>
      </c>
      <c r="I35" s="96" t="e">
        <f>COUNTIF(#REF!,"政府"&amp;$B35)+COUNTIF(#REF!,"政府"&amp;$B35)+COUNTIF(#REF!,"政府"&amp;$B35)</f>
        <v>#REF!</v>
      </c>
      <c r="J35" s="96" t="e">
        <f>SUMIF(#REF!,"政府"&amp;$B35,#REF!)+SUMIF(#REF!,"政府"&amp;$B35,#REF!)+SUMIF(#REF!,"政府"&amp;$B35,#REF!)</f>
        <v>#REF!</v>
      </c>
      <c r="K35" s="96" t="e">
        <f>SUMIF(#REF!,"政府"&amp;$B35,#REF!)+SUMIF(#REF!,"政府"&amp;$B35,#REF!)</f>
        <v>#REF!</v>
      </c>
      <c r="L35" s="96" t="e">
        <f>SUMIF(#REF!,"政府"&amp;$B35,#REF!)+SUMIF(#REF!,"政府"&amp;$B35,#REF!)+SUMIF(#REF!,"政府"&amp;$B35,#REF!)</f>
        <v>#REF!</v>
      </c>
      <c r="M35" s="123" t="e">
        <f t="shared" si="1"/>
        <v>#REF!</v>
      </c>
      <c r="N35" s="96" t="e">
        <f>SUMIF(#REF!,"政府"&amp;$B35,#REF!)+SUMIF(#REF!,"政府"&amp;$B35,#REF!)+SUMIF(#REF!,"政府"&amp;$B35,#REF!)</f>
        <v>#REF!</v>
      </c>
      <c r="O35" s="123" t="e">
        <f t="shared" si="5"/>
        <v>#REF!</v>
      </c>
      <c r="P35" s="96" t="e">
        <f>COUNTIF(#REF!,"企业"&amp;$B35)+COUNTIF(#REF!,"企业"&amp;$B35)+COUNTIF(#REF!,"企业"&amp;$B35)</f>
        <v>#REF!</v>
      </c>
      <c r="Q35" s="96" t="e">
        <f>SUMIF(#REF!,"企业"&amp;$B35,#REF!)+SUMIF(#REF!,"企业"&amp;$B35,#REF!)+SUMIF(#REF!,"企业"&amp;$B35,#REF!)</f>
        <v>#REF!</v>
      </c>
      <c r="R35" s="96" t="e">
        <f>SUMIF(#REF!,"企业"&amp;$B35,#REF!)+SUMIF(#REF!,"企业"&amp;$B35,#REF!)</f>
        <v>#REF!</v>
      </c>
      <c r="S35" s="96" t="e">
        <f>SUMIF(#REF!,"企业"&amp;$B35,#REF!)+SUMIF(#REF!,"企业"&amp;$B35,#REF!)+SUMIF(#REF!,"企业"&amp;$B35,#REF!)</f>
        <v>#REF!</v>
      </c>
      <c r="T35" s="123" t="e">
        <f t="shared" si="2"/>
        <v>#REF!</v>
      </c>
      <c r="U35" s="96" t="e">
        <f>SUMIF(#REF!,"企业"&amp;$B35,#REF!)+SUMIF(#REF!,"企业"&amp;$B35,#REF!)+SUMIF(#REF!,"企业"&amp;$B35,#REF!)</f>
        <v>#REF!</v>
      </c>
      <c r="V35" s="123" t="e">
        <f t="shared" si="6"/>
        <v>#REF!</v>
      </c>
    </row>
    <row r="36" s="54" customFormat="1" ht="42" customHeight="1" spans="1:22">
      <c r="A36" s="94">
        <v>23</v>
      </c>
      <c r="B36" s="95" t="s">
        <v>98</v>
      </c>
      <c r="C36" s="96" t="e">
        <f t="shared" si="17"/>
        <v>#REF!</v>
      </c>
      <c r="D36" s="96" t="e">
        <f t="shared" si="17"/>
        <v>#REF!</v>
      </c>
      <c r="E36" s="96" t="e">
        <f t="shared" si="17"/>
        <v>#REF!</v>
      </c>
      <c r="F36" s="96" t="e">
        <f t="shared" si="17"/>
        <v>#REF!</v>
      </c>
      <c r="G36" s="97" t="e">
        <f t="shared" si="8"/>
        <v>#REF!</v>
      </c>
      <c r="H36" s="91" t="e">
        <f t="shared" si="4"/>
        <v>#REF!</v>
      </c>
      <c r="I36" s="96" t="e">
        <f>COUNTIF(#REF!,"政府"&amp;$B36)+COUNTIF(#REF!,"政府"&amp;$B36)+COUNTIF(#REF!,"政府"&amp;$B36)</f>
        <v>#REF!</v>
      </c>
      <c r="J36" s="96" t="e">
        <f>SUMIF(#REF!,"政府"&amp;$B36,#REF!)+SUMIF(#REF!,"政府"&amp;$B36,#REF!)+SUMIF(#REF!,"政府"&amp;$B36,#REF!)</f>
        <v>#REF!</v>
      </c>
      <c r="K36" s="96" t="e">
        <f>SUMIF(#REF!,"政府"&amp;$B36,#REF!)+SUMIF(#REF!,"政府"&amp;$B36,#REF!)</f>
        <v>#REF!</v>
      </c>
      <c r="L36" s="96" t="e">
        <f>SUMIF(#REF!,"政府"&amp;$B36,#REF!)+SUMIF(#REF!,"政府"&amp;$B36,#REF!)+SUMIF(#REF!,"政府"&amp;$B36,#REF!)</f>
        <v>#REF!</v>
      </c>
      <c r="M36" s="123" t="e">
        <f t="shared" si="1"/>
        <v>#REF!</v>
      </c>
      <c r="N36" s="96" t="e">
        <f>SUMIF(#REF!,"政府"&amp;$B36,#REF!)+SUMIF(#REF!,"政府"&amp;$B36,#REF!)+SUMIF(#REF!,"政府"&amp;$B36,#REF!)</f>
        <v>#REF!</v>
      </c>
      <c r="O36" s="123" t="e">
        <f t="shared" si="5"/>
        <v>#REF!</v>
      </c>
      <c r="P36" s="96" t="e">
        <f>COUNTIF(#REF!,"企业"&amp;$B36)+COUNTIF(#REF!,"企业"&amp;$B36)+COUNTIF(#REF!,"企业"&amp;$B36)</f>
        <v>#REF!</v>
      </c>
      <c r="Q36" s="96" t="e">
        <f>SUMIF(#REF!,"企业"&amp;$B36,#REF!)+SUMIF(#REF!,"企业"&amp;$B36,#REF!)+SUMIF(#REF!,"企业"&amp;$B36,#REF!)</f>
        <v>#REF!</v>
      </c>
      <c r="R36" s="96" t="e">
        <f>SUMIF(#REF!,"企业"&amp;$B36,#REF!)+SUMIF(#REF!,"企业"&amp;$B36,#REF!)</f>
        <v>#REF!</v>
      </c>
      <c r="S36" s="96" t="e">
        <f>SUMIF(#REF!,"企业"&amp;$B36,#REF!)+SUMIF(#REF!,"企业"&amp;$B36,#REF!)+SUMIF(#REF!,"企业"&amp;$B36,#REF!)</f>
        <v>#REF!</v>
      </c>
      <c r="T36" s="123" t="e">
        <f t="shared" si="2"/>
        <v>#REF!</v>
      </c>
      <c r="U36" s="96" t="e">
        <f>SUMIF(#REF!,"企业"&amp;$B36,#REF!)+SUMIF(#REF!,"企业"&amp;$B36,#REF!)+SUMIF(#REF!,"企业"&amp;$B36,#REF!)</f>
        <v>#REF!</v>
      </c>
      <c r="V36" s="123" t="e">
        <f t="shared" si="6"/>
        <v>#REF!</v>
      </c>
    </row>
    <row r="37" ht="30" customHeight="1" spans="1:22">
      <c r="A37" s="92" t="s">
        <v>99</v>
      </c>
      <c r="B37" s="93" t="s">
        <v>100</v>
      </c>
      <c r="C37" s="96" t="e">
        <f>I37+P37</f>
        <v>#REF!</v>
      </c>
      <c r="D37" s="96" t="e">
        <f>J37+Q37</f>
        <v>#REF!</v>
      </c>
      <c r="E37" s="96" t="e">
        <f>K37+R37</f>
        <v>#REF!</v>
      </c>
      <c r="F37" s="96" t="e">
        <f>L37+S37</f>
        <v>#REF!</v>
      </c>
      <c r="G37" s="97" t="e">
        <f>SUM(G38:G57)</f>
        <v>#REF!</v>
      </c>
      <c r="H37" s="91" t="e">
        <f t="shared" si="4"/>
        <v>#REF!</v>
      </c>
      <c r="I37" s="88" t="e">
        <f>SUM(I38:I60)-I42</f>
        <v>#REF!</v>
      </c>
      <c r="J37" s="88" t="e">
        <f t="shared" ref="J37:V37" si="18">SUM(J38:J60)-J42</f>
        <v>#REF!</v>
      </c>
      <c r="K37" s="88" t="e">
        <f t="shared" si="18"/>
        <v>#REF!</v>
      </c>
      <c r="L37" s="88" t="e">
        <f t="shared" si="18"/>
        <v>#REF!</v>
      </c>
      <c r="M37" s="88" t="e">
        <f t="shared" si="18"/>
        <v>#REF!</v>
      </c>
      <c r="N37" s="88" t="e">
        <f t="shared" si="18"/>
        <v>#REF!</v>
      </c>
      <c r="O37" s="88" t="e">
        <f t="shared" si="18"/>
        <v>#REF!</v>
      </c>
      <c r="P37" s="88" t="e">
        <f t="shared" si="18"/>
        <v>#REF!</v>
      </c>
      <c r="Q37" s="88" t="e">
        <f t="shared" si="18"/>
        <v>#REF!</v>
      </c>
      <c r="R37" s="88" t="e">
        <f t="shared" si="18"/>
        <v>#REF!</v>
      </c>
      <c r="S37" s="88" t="e">
        <f t="shared" si="18"/>
        <v>#REF!</v>
      </c>
      <c r="T37" s="88" t="e">
        <f t="shared" si="18"/>
        <v>#REF!</v>
      </c>
      <c r="U37" s="88" t="e">
        <f t="shared" si="18"/>
        <v>#REF!</v>
      </c>
      <c r="V37" s="88" t="e">
        <f t="shared" si="18"/>
        <v>#REF!</v>
      </c>
    </row>
    <row r="38" s="54" customFormat="1" ht="30" customHeight="1" spans="1:22">
      <c r="A38" s="94">
        <v>24</v>
      </c>
      <c r="B38" s="95" t="s">
        <v>101</v>
      </c>
      <c r="C38" s="96" t="e">
        <f t="shared" si="13"/>
        <v>#REF!</v>
      </c>
      <c r="D38" s="96" t="e">
        <f t="shared" si="14"/>
        <v>#REF!</v>
      </c>
      <c r="E38" s="96" t="e">
        <f t="shared" si="15"/>
        <v>#REF!</v>
      </c>
      <c r="F38" s="96" t="e">
        <f t="shared" si="16"/>
        <v>#REF!</v>
      </c>
      <c r="G38" s="97" t="e">
        <f t="shared" si="8"/>
        <v>#REF!</v>
      </c>
      <c r="H38" s="91" t="e">
        <f t="shared" si="4"/>
        <v>#REF!</v>
      </c>
      <c r="I38" s="96" t="e">
        <f>COUNTIF(#REF!,"政府"&amp;$B38)+COUNTIF(#REF!,"政府"&amp;$B38)+COUNTIF(#REF!,"政府"&amp;$B38)</f>
        <v>#REF!</v>
      </c>
      <c r="J38" s="96" t="e">
        <f>SUMIF(#REF!,"政府"&amp;$B38,#REF!)+SUMIF(#REF!,"政府"&amp;$B38,#REF!)+SUMIF(#REF!,"政府"&amp;$B38,#REF!)</f>
        <v>#REF!</v>
      </c>
      <c r="K38" s="96" t="e">
        <f>SUMIF(#REF!,"政府"&amp;$B38,#REF!)+SUMIF(#REF!,"政府"&amp;$B38,#REF!)</f>
        <v>#REF!</v>
      </c>
      <c r="L38" s="96" t="e">
        <f>SUMIF(#REF!,"政府"&amp;$B38,#REF!)+SUMIF(#REF!,"政府"&amp;$B38,#REF!)+SUMIF(#REF!,"政府"&amp;$B38,#REF!)</f>
        <v>#REF!</v>
      </c>
      <c r="M38" s="123" t="e">
        <f t="shared" si="1"/>
        <v>#REF!</v>
      </c>
      <c r="N38" s="96" t="e">
        <f>SUMIF(#REF!,"政府"&amp;$B38,#REF!)+SUMIF(#REF!,"政府"&amp;$B38,#REF!)+SUMIF(#REF!,"政府"&amp;$B38,#REF!)</f>
        <v>#REF!</v>
      </c>
      <c r="O38" s="123" t="e">
        <f t="shared" si="5"/>
        <v>#REF!</v>
      </c>
      <c r="P38" s="96" t="e">
        <f>COUNTIF(#REF!,"企业"&amp;$B38)+COUNTIF(#REF!,"企业"&amp;$B38)+COUNTIF(#REF!,"企业"&amp;$B38)</f>
        <v>#REF!</v>
      </c>
      <c r="Q38" s="96" t="e">
        <f>SUMIF(#REF!,"企业"&amp;$B38,#REF!)+SUMIF(#REF!,"企业"&amp;$B38,#REF!)+SUMIF(#REF!,"企业"&amp;$B38,#REF!)</f>
        <v>#REF!</v>
      </c>
      <c r="R38" s="96" t="e">
        <f>SUMIF(#REF!,"企业"&amp;$B38,#REF!)+SUMIF(#REF!,"企业"&amp;$B38,#REF!)</f>
        <v>#REF!</v>
      </c>
      <c r="S38" s="96" t="e">
        <f>SUMIF(#REF!,"企业"&amp;$B38,#REF!)+SUMIF(#REF!,"企业"&amp;$B38,#REF!)+SUMIF(#REF!,"企业"&amp;$B38,#REF!)</f>
        <v>#REF!</v>
      </c>
      <c r="T38" s="123" t="e">
        <f t="shared" si="2"/>
        <v>#REF!</v>
      </c>
      <c r="U38" s="96" t="e">
        <f>SUMIF(#REF!,"企业"&amp;$B38,#REF!)+SUMIF(#REF!,"企业"&amp;$B38,#REF!)+SUMIF(#REF!,"企业"&amp;$B38,#REF!)</f>
        <v>#REF!</v>
      </c>
      <c r="V38" s="123" t="e">
        <f t="shared" si="6"/>
        <v>#REF!</v>
      </c>
    </row>
    <row r="39" s="54" customFormat="1" ht="30" customHeight="1" spans="1:22">
      <c r="A39" s="94">
        <v>25</v>
      </c>
      <c r="B39" s="95" t="s">
        <v>102</v>
      </c>
      <c r="C39" s="96" t="e">
        <f t="shared" si="13"/>
        <v>#REF!</v>
      </c>
      <c r="D39" s="96" t="e">
        <f t="shared" si="14"/>
        <v>#REF!</v>
      </c>
      <c r="E39" s="96" t="e">
        <f t="shared" si="15"/>
        <v>#REF!</v>
      </c>
      <c r="F39" s="96" t="e">
        <f t="shared" si="16"/>
        <v>#REF!</v>
      </c>
      <c r="G39" s="97" t="e">
        <f t="shared" si="8"/>
        <v>#REF!</v>
      </c>
      <c r="H39" s="91" t="e">
        <f t="shared" si="4"/>
        <v>#REF!</v>
      </c>
      <c r="I39" s="96" t="e">
        <f>COUNTIF(#REF!,"政府"&amp;$B39)+COUNTIF(#REF!,"政府"&amp;$B39)+COUNTIF(#REF!,"政府"&amp;$B39)</f>
        <v>#REF!</v>
      </c>
      <c r="J39" s="96" t="e">
        <f>SUMIF(#REF!,"政府"&amp;$B39,#REF!)+SUMIF(#REF!,"政府"&amp;$B39,#REF!)+SUMIF(#REF!,"政府"&amp;$B39,#REF!)</f>
        <v>#REF!</v>
      </c>
      <c r="K39" s="96" t="e">
        <f>SUMIF(#REF!,"政府"&amp;$B39,#REF!)+SUMIF(#REF!,"政府"&amp;$B39,#REF!)</f>
        <v>#REF!</v>
      </c>
      <c r="L39" s="96" t="e">
        <f>SUMIF(#REF!,"政府"&amp;$B39,#REF!)+SUMIF(#REF!,"政府"&amp;$B39,#REF!)+SUMIF(#REF!,"政府"&amp;$B39,#REF!)</f>
        <v>#REF!</v>
      </c>
      <c r="M39" s="123" t="e">
        <f t="shared" si="1"/>
        <v>#REF!</v>
      </c>
      <c r="N39" s="96" t="e">
        <f>SUMIF(#REF!,"政府"&amp;$B39,#REF!)+SUMIF(#REF!,"政府"&amp;$B39,#REF!)+SUMIF(#REF!,"政府"&amp;$B39,#REF!)</f>
        <v>#REF!</v>
      </c>
      <c r="O39" s="123" t="e">
        <f t="shared" si="5"/>
        <v>#REF!</v>
      </c>
      <c r="P39" s="96" t="e">
        <f>COUNTIF(#REF!,"企业"&amp;$B39)+COUNTIF(#REF!,"企业"&amp;$B39)+COUNTIF(#REF!,"企业"&amp;$B39)</f>
        <v>#REF!</v>
      </c>
      <c r="Q39" s="96" t="e">
        <f>SUMIF(#REF!,"企业"&amp;$B39,#REF!)+SUMIF(#REF!,"企业"&amp;$B39,#REF!)+SUMIF(#REF!,"企业"&amp;$B39,#REF!)</f>
        <v>#REF!</v>
      </c>
      <c r="R39" s="96" t="e">
        <f>SUMIF(#REF!,"企业"&amp;$B39,#REF!)+SUMIF(#REF!,"企业"&amp;$B39,#REF!)</f>
        <v>#REF!</v>
      </c>
      <c r="S39" s="96" t="e">
        <f>SUMIF(#REF!,"企业"&amp;$B39,#REF!)+SUMIF(#REF!,"企业"&amp;$B39,#REF!)+SUMIF(#REF!,"企业"&amp;$B39,#REF!)</f>
        <v>#REF!</v>
      </c>
      <c r="T39" s="123" t="e">
        <f t="shared" si="2"/>
        <v>#REF!</v>
      </c>
      <c r="U39" s="96" t="e">
        <f>SUMIF(#REF!,"企业"&amp;$B39,#REF!)+SUMIF(#REF!,"企业"&amp;$B39,#REF!)+SUMIF(#REF!,"企业"&amp;$B39,#REF!)</f>
        <v>#REF!</v>
      </c>
      <c r="V39" s="123" t="e">
        <f t="shared" si="6"/>
        <v>#REF!</v>
      </c>
    </row>
    <row r="40" s="54" customFormat="1" ht="45" customHeight="1" spans="1:22">
      <c r="A40" s="94">
        <v>26</v>
      </c>
      <c r="B40" s="95" t="s">
        <v>103</v>
      </c>
      <c r="C40" s="96" t="e">
        <f t="shared" si="13"/>
        <v>#REF!</v>
      </c>
      <c r="D40" s="96" t="e">
        <f t="shared" si="14"/>
        <v>#REF!</v>
      </c>
      <c r="E40" s="96" t="e">
        <f t="shared" si="15"/>
        <v>#REF!</v>
      </c>
      <c r="F40" s="96" t="e">
        <f t="shared" si="16"/>
        <v>#REF!</v>
      </c>
      <c r="G40" s="97" t="e">
        <f t="shared" si="8"/>
        <v>#REF!</v>
      </c>
      <c r="H40" s="91" t="e">
        <f t="shared" si="4"/>
        <v>#REF!</v>
      </c>
      <c r="I40" s="96" t="e">
        <f>COUNTIF(#REF!,"政府"&amp;$B40)+COUNTIF(#REF!,"政府"&amp;$B40)+COUNTIF(#REF!,"政府"&amp;$B40)</f>
        <v>#REF!</v>
      </c>
      <c r="J40" s="96" t="e">
        <f>SUMIF(#REF!,"政府"&amp;$B40,#REF!)+SUMIF(#REF!,"政府"&amp;$B40,#REF!)+SUMIF(#REF!,"政府"&amp;$B40,#REF!)</f>
        <v>#REF!</v>
      </c>
      <c r="K40" s="96" t="e">
        <f>SUMIF(#REF!,"政府"&amp;$B40,#REF!)+SUMIF(#REF!,"政府"&amp;$B40,#REF!)</f>
        <v>#REF!</v>
      </c>
      <c r="L40" s="96" t="e">
        <f>SUMIF(#REF!,"政府"&amp;$B40,#REF!)+SUMIF(#REF!,"政府"&amp;$B40,#REF!)+SUMIF(#REF!,"政府"&amp;$B40,#REF!)</f>
        <v>#REF!</v>
      </c>
      <c r="M40" s="123" t="e">
        <f t="shared" si="1"/>
        <v>#REF!</v>
      </c>
      <c r="N40" s="96" t="e">
        <f>SUMIF(#REF!,"政府"&amp;$B40,#REF!)+SUMIF(#REF!,"政府"&amp;$B40,#REF!)+SUMIF(#REF!,"政府"&amp;$B40,#REF!)</f>
        <v>#REF!</v>
      </c>
      <c r="O40" s="123" t="e">
        <f t="shared" si="5"/>
        <v>#REF!</v>
      </c>
      <c r="P40" s="96" t="e">
        <f>COUNTIF(#REF!,"企业"&amp;$B40)+COUNTIF(#REF!,"企业"&amp;$B40)+COUNTIF(#REF!,"企业"&amp;$B40)</f>
        <v>#REF!</v>
      </c>
      <c r="Q40" s="96" t="e">
        <f>SUMIF(#REF!,"企业"&amp;$B40,#REF!)+SUMIF(#REF!,"企业"&amp;$B40,#REF!)+SUMIF(#REF!,"企业"&amp;$B40,#REF!)</f>
        <v>#REF!</v>
      </c>
      <c r="R40" s="96" t="e">
        <f>SUMIF(#REF!,"企业"&amp;$B40,#REF!)+SUMIF(#REF!,"企业"&amp;$B40,#REF!)</f>
        <v>#REF!</v>
      </c>
      <c r="S40" s="96" t="e">
        <f>SUMIF(#REF!,"企业"&amp;$B40,#REF!)+SUMIF(#REF!,"企业"&amp;$B40,#REF!)+SUMIF(#REF!,"企业"&amp;$B40,#REF!)</f>
        <v>#REF!</v>
      </c>
      <c r="T40" s="123" t="e">
        <f t="shared" si="2"/>
        <v>#REF!</v>
      </c>
      <c r="U40" s="96" t="e">
        <f>SUMIF(#REF!,"企业"&amp;$B40,#REF!)+SUMIF(#REF!,"企业"&amp;$B40,#REF!)+SUMIF(#REF!,"企业"&amp;$B40,#REF!)</f>
        <v>#REF!</v>
      </c>
      <c r="V40" s="123" t="e">
        <f t="shared" si="6"/>
        <v>#REF!</v>
      </c>
    </row>
    <row r="41" s="54" customFormat="1" ht="25.15" customHeight="1" spans="1:22">
      <c r="A41" s="94">
        <v>27</v>
      </c>
      <c r="B41" s="95" t="s">
        <v>104</v>
      </c>
      <c r="C41" s="96" t="e">
        <f t="shared" si="13"/>
        <v>#REF!</v>
      </c>
      <c r="D41" s="96" t="e">
        <f t="shared" si="14"/>
        <v>#REF!</v>
      </c>
      <c r="E41" s="96" t="e">
        <f t="shared" si="15"/>
        <v>#REF!</v>
      </c>
      <c r="F41" s="96" t="e">
        <f t="shared" si="16"/>
        <v>#REF!</v>
      </c>
      <c r="G41" s="97" t="e">
        <f t="shared" si="8"/>
        <v>#REF!</v>
      </c>
      <c r="H41" s="91" t="e">
        <f t="shared" si="4"/>
        <v>#REF!</v>
      </c>
      <c r="I41" s="96" t="e">
        <f>COUNTIF(#REF!,"政府"&amp;$B41)+COUNTIF(#REF!,"政府"&amp;$B41)+COUNTIF(#REF!,"政府"&amp;$B41)</f>
        <v>#REF!</v>
      </c>
      <c r="J41" s="96" t="e">
        <f>SUMIF(#REF!,"政府"&amp;$B41,#REF!)+SUMIF(#REF!,"政府"&amp;$B41,#REF!)+SUMIF(#REF!,"政府"&amp;$B41,#REF!)</f>
        <v>#REF!</v>
      </c>
      <c r="K41" s="96" t="e">
        <f>SUMIF(#REF!,"政府"&amp;$B41,#REF!)+SUMIF(#REF!,"政府"&amp;$B41,#REF!)</f>
        <v>#REF!</v>
      </c>
      <c r="L41" s="96" t="e">
        <f>SUMIF(#REF!,"政府"&amp;$B41,#REF!)+SUMIF(#REF!,"政府"&amp;$B41,#REF!)+SUMIF(#REF!,"政府"&amp;$B41,#REF!)</f>
        <v>#REF!</v>
      </c>
      <c r="M41" s="123" t="e">
        <f t="shared" si="1"/>
        <v>#REF!</v>
      </c>
      <c r="N41" s="96" t="e">
        <f>SUMIF(#REF!,"政府"&amp;$B41,#REF!)+SUMIF(#REF!,"政府"&amp;$B41,#REF!)+SUMIF(#REF!,"政府"&amp;$B41,#REF!)</f>
        <v>#REF!</v>
      </c>
      <c r="O41" s="123" t="e">
        <f t="shared" si="5"/>
        <v>#REF!</v>
      </c>
      <c r="P41" s="96" t="e">
        <f>COUNTIF(#REF!,"企业"&amp;$B41)+COUNTIF(#REF!,"企业"&amp;$B41)+COUNTIF(#REF!,"企业"&amp;$B41)</f>
        <v>#REF!</v>
      </c>
      <c r="Q41" s="96" t="e">
        <f>SUMIF(#REF!,"企业"&amp;$B41,#REF!)+SUMIF(#REF!,"企业"&amp;$B41,#REF!)+SUMIF(#REF!,"企业"&amp;$B41,#REF!)</f>
        <v>#REF!</v>
      </c>
      <c r="R41" s="96" t="e">
        <f>SUMIF(#REF!,"企业"&amp;$B41,#REF!)+SUMIF(#REF!,"企业"&amp;$B41,#REF!)</f>
        <v>#REF!</v>
      </c>
      <c r="S41" s="96" t="e">
        <f>SUMIF(#REF!,"企业"&amp;$B41,#REF!)+SUMIF(#REF!,"企业"&amp;$B41,#REF!)+SUMIF(#REF!,"企业"&amp;$B41,#REF!)</f>
        <v>#REF!</v>
      </c>
      <c r="T41" s="123" t="e">
        <f t="shared" si="2"/>
        <v>#REF!</v>
      </c>
      <c r="U41" s="96" t="e">
        <f>SUMIF(#REF!,"企业"&amp;$B41,#REF!)+SUMIF(#REF!,"企业"&amp;$B41,#REF!)+SUMIF(#REF!,"企业"&amp;$B41,#REF!)</f>
        <v>#REF!</v>
      </c>
      <c r="V41" s="123" t="e">
        <f t="shared" si="6"/>
        <v>#REF!</v>
      </c>
    </row>
    <row r="42" s="54" customFormat="1" ht="25.15" customHeight="1" spans="1:22">
      <c r="A42" s="94">
        <v>28</v>
      </c>
      <c r="B42" s="95" t="s">
        <v>105</v>
      </c>
      <c r="C42" s="96" t="e">
        <f>C27</f>
        <v>#REF!</v>
      </c>
      <c r="D42" s="96" t="e">
        <f t="shared" ref="D42:S42" si="19">D27</f>
        <v>#REF!</v>
      </c>
      <c r="E42" s="96" t="e">
        <f t="shared" si="19"/>
        <v>#REF!</v>
      </c>
      <c r="F42" s="96" t="e">
        <f t="shared" si="19"/>
        <v>#REF!</v>
      </c>
      <c r="G42" s="96" t="e">
        <f t="shared" si="19"/>
        <v>#REF!</v>
      </c>
      <c r="H42" s="96" t="e">
        <f t="shared" si="19"/>
        <v>#REF!</v>
      </c>
      <c r="I42" s="96" t="e">
        <f t="shared" si="19"/>
        <v>#REF!</v>
      </c>
      <c r="J42" s="96" t="e">
        <f t="shared" si="19"/>
        <v>#REF!</v>
      </c>
      <c r="K42" s="96" t="e">
        <f t="shared" si="19"/>
        <v>#REF!</v>
      </c>
      <c r="L42" s="96" t="e">
        <f t="shared" si="19"/>
        <v>#REF!</v>
      </c>
      <c r="M42" s="96" t="e">
        <f t="shared" si="19"/>
        <v>#REF!</v>
      </c>
      <c r="N42" s="96" t="e">
        <f t="shared" si="19"/>
        <v>#REF!</v>
      </c>
      <c r="O42" s="96" t="e">
        <f t="shared" si="19"/>
        <v>#REF!</v>
      </c>
      <c r="P42" s="96" t="e">
        <f t="shared" si="19"/>
        <v>#REF!</v>
      </c>
      <c r="Q42" s="96" t="e">
        <f t="shared" si="19"/>
        <v>#REF!</v>
      </c>
      <c r="R42" s="96" t="e">
        <f t="shared" si="19"/>
        <v>#REF!</v>
      </c>
      <c r="S42" s="96" t="e">
        <f t="shared" si="19"/>
        <v>#REF!</v>
      </c>
      <c r="T42" s="123" t="e">
        <f t="shared" si="2"/>
        <v>#REF!</v>
      </c>
      <c r="U42" s="96" t="e">
        <f>SUMIF(#REF!,"企业"&amp;$B42,#REF!)+SUMIF(#REF!,"企业"&amp;$B42,#REF!)+SUMIF(#REF!,"企业"&amp;$B42,#REF!)</f>
        <v>#REF!</v>
      </c>
      <c r="V42" s="123" t="e">
        <f t="shared" si="6"/>
        <v>#REF!</v>
      </c>
    </row>
    <row r="43" s="54" customFormat="1" ht="25.15" customHeight="1" spans="1:22">
      <c r="A43" s="94">
        <v>29</v>
      </c>
      <c r="B43" s="95" t="s">
        <v>106</v>
      </c>
      <c r="C43" s="96" t="e">
        <f t="shared" si="13"/>
        <v>#REF!</v>
      </c>
      <c r="D43" s="96" t="e">
        <f t="shared" si="14"/>
        <v>#REF!</v>
      </c>
      <c r="E43" s="96" t="e">
        <f t="shared" si="15"/>
        <v>#REF!</v>
      </c>
      <c r="F43" s="96" t="e">
        <f t="shared" si="16"/>
        <v>#REF!</v>
      </c>
      <c r="G43" s="97" t="e">
        <f t="shared" si="8"/>
        <v>#REF!</v>
      </c>
      <c r="H43" s="91" t="e">
        <f t="shared" si="4"/>
        <v>#REF!</v>
      </c>
      <c r="I43" s="96" t="e">
        <f>COUNTIF(#REF!,"政府"&amp;$B43)+COUNTIF(#REF!,"政府"&amp;$B43)+COUNTIF(#REF!,"政府"&amp;$B43)</f>
        <v>#REF!</v>
      </c>
      <c r="J43" s="96" t="e">
        <f>SUMIF(#REF!,"政府"&amp;$B43,#REF!)+SUMIF(#REF!,"政府"&amp;$B43,#REF!)+SUMIF(#REF!,"政府"&amp;$B43,#REF!)</f>
        <v>#REF!</v>
      </c>
      <c r="K43" s="96" t="e">
        <f>SUMIF(#REF!,"政府"&amp;$B43,#REF!)+SUMIF(#REF!,"政府"&amp;$B43,#REF!)</f>
        <v>#REF!</v>
      </c>
      <c r="L43" s="96" t="e">
        <f>SUMIF(#REF!,"政府"&amp;$B43,#REF!)+SUMIF(#REF!,"政府"&amp;$B43,#REF!)+SUMIF(#REF!,"政府"&amp;$B43,#REF!)</f>
        <v>#REF!</v>
      </c>
      <c r="M43" s="123" t="e">
        <f t="shared" ref="M43:M69" si="20">L43/F43</f>
        <v>#REF!</v>
      </c>
      <c r="N43" s="96" t="e">
        <f>SUMIF(#REF!,"政府"&amp;$B43,#REF!)+SUMIF(#REF!,"政府"&amp;$B43,#REF!)+SUMIF(#REF!,"政府"&amp;$B43,#REF!)</f>
        <v>#REF!</v>
      </c>
      <c r="O43" s="123" t="e">
        <f t="shared" si="5"/>
        <v>#REF!</v>
      </c>
      <c r="P43" s="96" t="e">
        <f>COUNTIF(#REF!,"企业"&amp;$B43)+COUNTIF(#REF!,"企业"&amp;$B43)+COUNTIF(#REF!,"企业"&amp;$B43)</f>
        <v>#REF!</v>
      </c>
      <c r="Q43" s="96" t="e">
        <f>SUMIF(#REF!,"企业"&amp;$B43,#REF!)+SUMIF(#REF!,"企业"&amp;$B43,#REF!)+SUMIF(#REF!,"企业"&amp;$B43,#REF!)</f>
        <v>#REF!</v>
      </c>
      <c r="R43" s="96" t="e">
        <f>SUMIF(#REF!,"企业"&amp;$B43,#REF!)+SUMIF(#REF!,"企业"&amp;$B43,#REF!)</f>
        <v>#REF!</v>
      </c>
      <c r="S43" s="96" t="e">
        <f>SUMIF(#REF!,"企业"&amp;$B43,#REF!)+SUMIF(#REF!,"企业"&amp;$B43,#REF!)+SUMIF(#REF!,"企业"&amp;$B43,#REF!)</f>
        <v>#REF!</v>
      </c>
      <c r="T43" s="123" t="e">
        <f t="shared" ref="T43:T69" si="21">S43/F43</f>
        <v>#REF!</v>
      </c>
      <c r="U43" s="96" t="e">
        <f>SUMIF(#REF!,"企业"&amp;$B43,#REF!)+SUMIF(#REF!,"企业"&amp;$B43,#REF!)+SUMIF(#REF!,"企业"&amp;$B43,#REF!)</f>
        <v>#REF!</v>
      </c>
      <c r="V43" s="123" t="e">
        <f t="shared" si="6"/>
        <v>#REF!</v>
      </c>
    </row>
    <row r="44" s="54" customFormat="1" ht="30" customHeight="1" spans="1:22">
      <c r="A44" s="94"/>
      <c r="B44" s="95" t="s">
        <v>107</v>
      </c>
      <c r="C44" s="96" t="e">
        <f t="shared" si="13"/>
        <v>#REF!</v>
      </c>
      <c r="D44" s="96" t="e">
        <f t="shared" si="14"/>
        <v>#REF!</v>
      </c>
      <c r="E44" s="96" t="e">
        <f t="shared" si="15"/>
        <v>#REF!</v>
      </c>
      <c r="F44" s="96" t="e">
        <f t="shared" si="16"/>
        <v>#REF!</v>
      </c>
      <c r="G44" s="97" t="e">
        <f t="shared" si="8"/>
        <v>#REF!</v>
      </c>
      <c r="H44" s="91" t="e">
        <f t="shared" si="4"/>
        <v>#REF!</v>
      </c>
      <c r="I44" s="96" t="e">
        <f>COUNTIF(#REF!,"政府"&amp;$B44)+COUNTIF(#REF!,"政府"&amp;$B44)+COUNTIF(#REF!,"政府"&amp;$B44)</f>
        <v>#REF!</v>
      </c>
      <c r="J44" s="96" t="e">
        <f>SUMIF(#REF!,"政府"&amp;$B44,#REF!)+SUMIF(#REF!,"政府"&amp;$B44,#REF!)+SUMIF(#REF!,"政府"&amp;$B44,#REF!)</f>
        <v>#REF!</v>
      </c>
      <c r="K44" s="96" t="e">
        <f>SUMIF(#REF!,"政府"&amp;$B44,#REF!)+SUMIF(#REF!,"政府"&amp;$B44,#REF!)</f>
        <v>#REF!</v>
      </c>
      <c r="L44" s="96" t="e">
        <f>SUMIF(#REF!,"政府"&amp;$B44,#REF!)+SUMIF(#REF!,"政府"&amp;$B44,#REF!)+SUMIF(#REF!,"政府"&amp;$B44,#REF!)</f>
        <v>#REF!</v>
      </c>
      <c r="M44" s="123" t="e">
        <f t="shared" si="20"/>
        <v>#REF!</v>
      </c>
      <c r="N44" s="96" t="e">
        <f>SUMIF(#REF!,"政府"&amp;$B44,#REF!)+SUMIF(#REF!,"政府"&amp;$B44,#REF!)+SUMIF(#REF!,"政府"&amp;$B44,#REF!)</f>
        <v>#REF!</v>
      </c>
      <c r="O44" s="123" t="e">
        <f t="shared" si="5"/>
        <v>#REF!</v>
      </c>
      <c r="P44" s="96" t="e">
        <f>COUNTIF(#REF!,"企业"&amp;$B44)+COUNTIF(#REF!,"企业"&amp;$B44)+COUNTIF(#REF!,"企业"&amp;$B44)</f>
        <v>#REF!</v>
      </c>
      <c r="Q44" s="96" t="e">
        <f>SUMIF(#REF!,"企业"&amp;$B44,#REF!)+SUMIF(#REF!,"企业"&amp;$B44,#REF!)+SUMIF(#REF!,"企业"&amp;$B44,#REF!)</f>
        <v>#REF!</v>
      </c>
      <c r="R44" s="96" t="e">
        <f>SUMIF(#REF!,"企业"&amp;$B44,#REF!)+SUMIF(#REF!,"企业"&amp;$B44,#REF!)</f>
        <v>#REF!</v>
      </c>
      <c r="S44" s="96" t="e">
        <f>SUMIF(#REF!,"企业"&amp;$B44,#REF!)+SUMIF(#REF!,"企业"&amp;$B44,#REF!)+SUMIF(#REF!,"企业"&amp;$B44,#REF!)</f>
        <v>#REF!</v>
      </c>
      <c r="T44" s="123" t="e">
        <f t="shared" si="21"/>
        <v>#REF!</v>
      </c>
      <c r="U44" s="96" t="e">
        <f>SUMIF(#REF!,"企业"&amp;$B44,#REF!)+SUMIF(#REF!,"企业"&amp;$B44,#REF!)+SUMIF(#REF!,"企业"&amp;$B44,#REF!)</f>
        <v>#REF!</v>
      </c>
      <c r="V44" s="123" t="e">
        <f t="shared" si="6"/>
        <v>#REF!</v>
      </c>
    </row>
    <row r="45" s="54" customFormat="1" ht="25.15" customHeight="1" spans="1:22">
      <c r="A45" s="94">
        <v>30</v>
      </c>
      <c r="B45" s="95" t="s">
        <v>108</v>
      </c>
      <c r="C45" s="96" t="e">
        <f t="shared" si="13"/>
        <v>#REF!</v>
      </c>
      <c r="D45" s="96" t="e">
        <f t="shared" si="14"/>
        <v>#REF!</v>
      </c>
      <c r="E45" s="96" t="e">
        <f t="shared" si="15"/>
        <v>#REF!</v>
      </c>
      <c r="F45" s="96" t="e">
        <f t="shared" si="16"/>
        <v>#REF!</v>
      </c>
      <c r="G45" s="97" t="e">
        <f t="shared" si="8"/>
        <v>#REF!</v>
      </c>
      <c r="H45" s="91" t="e">
        <f t="shared" si="4"/>
        <v>#REF!</v>
      </c>
      <c r="I45" s="96" t="e">
        <f>COUNTIF(#REF!,"政府"&amp;$B45)+COUNTIF(#REF!,"政府"&amp;$B45)+COUNTIF(#REF!,"政府"&amp;$B45)</f>
        <v>#REF!</v>
      </c>
      <c r="J45" s="96" t="e">
        <f>SUMIF(#REF!,"政府"&amp;$B45,#REF!)+SUMIF(#REF!,"政府"&amp;$B45,#REF!)+SUMIF(#REF!,"政府"&amp;$B45,#REF!)</f>
        <v>#REF!</v>
      </c>
      <c r="K45" s="96" t="e">
        <f>SUMIF(#REF!,"政府"&amp;$B45,#REF!)+SUMIF(#REF!,"政府"&amp;$B45,#REF!)</f>
        <v>#REF!</v>
      </c>
      <c r="L45" s="96" t="e">
        <f>SUMIF(#REF!,"政府"&amp;$B45,#REF!)+SUMIF(#REF!,"政府"&amp;$B45,#REF!)+SUMIF(#REF!,"政府"&amp;$B45,#REF!)</f>
        <v>#REF!</v>
      </c>
      <c r="M45" s="123" t="e">
        <f t="shared" si="20"/>
        <v>#REF!</v>
      </c>
      <c r="N45" s="96" t="e">
        <f>SUMIF(#REF!,"政府"&amp;$B45,#REF!)+SUMIF(#REF!,"政府"&amp;$B45,#REF!)+SUMIF(#REF!,"政府"&amp;$B45,#REF!)</f>
        <v>#REF!</v>
      </c>
      <c r="O45" s="123" t="e">
        <f t="shared" si="5"/>
        <v>#REF!</v>
      </c>
      <c r="P45" s="96" t="e">
        <f>COUNTIF(#REF!,"企业"&amp;$B45)+COUNTIF(#REF!,"企业"&amp;$B45)+COUNTIF(#REF!,"企业"&amp;$B45)</f>
        <v>#REF!</v>
      </c>
      <c r="Q45" s="96" t="e">
        <f>SUMIF(#REF!,"企业"&amp;$B45,#REF!)+SUMIF(#REF!,"企业"&amp;$B45,#REF!)+SUMIF(#REF!,"企业"&amp;$B45,#REF!)</f>
        <v>#REF!</v>
      </c>
      <c r="R45" s="96" t="e">
        <f>SUMIF(#REF!,"企业"&amp;$B45,#REF!)+SUMIF(#REF!,"企业"&amp;$B45,#REF!)</f>
        <v>#REF!</v>
      </c>
      <c r="S45" s="96" t="e">
        <f>SUMIF(#REF!,"企业"&amp;$B45,#REF!)+SUMIF(#REF!,"企业"&amp;$B45,#REF!)+SUMIF(#REF!,"企业"&amp;$B45,#REF!)</f>
        <v>#REF!</v>
      </c>
      <c r="T45" s="123" t="e">
        <f t="shared" si="21"/>
        <v>#REF!</v>
      </c>
      <c r="U45" s="96" t="e">
        <f>SUMIF(#REF!,"企业"&amp;$B45,#REF!)+SUMIF(#REF!,"企业"&amp;$B45,#REF!)+SUMIF(#REF!,"企业"&amp;$B45,#REF!)</f>
        <v>#REF!</v>
      </c>
      <c r="V45" s="123" t="e">
        <f t="shared" si="6"/>
        <v>#REF!</v>
      </c>
    </row>
    <row r="46" s="54" customFormat="1" ht="27" customHeight="1" spans="1:22">
      <c r="A46" s="94">
        <v>31</v>
      </c>
      <c r="B46" s="95" t="s">
        <v>109</v>
      </c>
      <c r="C46" s="96" t="e">
        <f t="shared" si="13"/>
        <v>#REF!</v>
      </c>
      <c r="D46" s="96" t="e">
        <f t="shared" si="14"/>
        <v>#REF!</v>
      </c>
      <c r="E46" s="96" t="e">
        <f t="shared" si="15"/>
        <v>#REF!</v>
      </c>
      <c r="F46" s="96" t="e">
        <f t="shared" si="16"/>
        <v>#REF!</v>
      </c>
      <c r="G46" s="97" t="e">
        <f t="shared" si="8"/>
        <v>#REF!</v>
      </c>
      <c r="H46" s="91" t="e">
        <f t="shared" si="4"/>
        <v>#REF!</v>
      </c>
      <c r="I46" s="96" t="e">
        <f>COUNTIF(#REF!,"政府"&amp;$B46)+COUNTIF(#REF!,"政府"&amp;$B46)+COUNTIF(#REF!,"政府"&amp;$B46)</f>
        <v>#REF!</v>
      </c>
      <c r="J46" s="96" t="e">
        <f>SUMIF(#REF!,"政府"&amp;$B46,#REF!)+SUMIF(#REF!,"政府"&amp;$B46,#REF!)+SUMIF(#REF!,"政府"&amp;$B46,#REF!)</f>
        <v>#REF!</v>
      </c>
      <c r="K46" s="96" t="e">
        <f>SUMIF(#REF!,"政府"&amp;$B46,#REF!)+SUMIF(#REF!,"政府"&amp;$B46,#REF!)</f>
        <v>#REF!</v>
      </c>
      <c r="L46" s="96" t="e">
        <f>SUMIF(#REF!,"政府"&amp;$B46,#REF!)+SUMIF(#REF!,"政府"&amp;$B46,#REF!)+SUMIF(#REF!,"政府"&amp;$B46,#REF!)</f>
        <v>#REF!</v>
      </c>
      <c r="M46" s="123" t="e">
        <f t="shared" si="20"/>
        <v>#REF!</v>
      </c>
      <c r="N46" s="96" t="e">
        <f>SUMIF(#REF!,"政府"&amp;$B46,#REF!)+SUMIF(#REF!,"政府"&amp;$B46,#REF!)+SUMIF(#REF!,"政府"&amp;$B46,#REF!)</f>
        <v>#REF!</v>
      </c>
      <c r="O46" s="123" t="e">
        <f t="shared" si="5"/>
        <v>#REF!</v>
      </c>
      <c r="P46" s="96" t="e">
        <f>COUNTIF(#REF!,"企业"&amp;$B46)+COUNTIF(#REF!,"企业"&amp;$B46)+COUNTIF(#REF!,"企业"&amp;$B46)</f>
        <v>#REF!</v>
      </c>
      <c r="Q46" s="96" t="e">
        <f>SUMIF(#REF!,"企业"&amp;$B46,#REF!)+SUMIF(#REF!,"企业"&amp;$B46,#REF!)+SUMIF(#REF!,"企业"&amp;$B46,#REF!)</f>
        <v>#REF!</v>
      </c>
      <c r="R46" s="96" t="e">
        <f>SUMIF(#REF!,"企业"&amp;$B46,#REF!)+SUMIF(#REF!,"企业"&amp;$B46,#REF!)</f>
        <v>#REF!</v>
      </c>
      <c r="S46" s="96" t="e">
        <f>SUMIF(#REF!,"企业"&amp;$B46,#REF!)+SUMIF(#REF!,"企业"&amp;$B46,#REF!)+SUMIF(#REF!,"企业"&amp;$B46,#REF!)</f>
        <v>#REF!</v>
      </c>
      <c r="T46" s="123" t="e">
        <f t="shared" si="21"/>
        <v>#REF!</v>
      </c>
      <c r="U46" s="96" t="e">
        <f>SUMIF(#REF!,"企业"&amp;$B46,#REF!)+SUMIF(#REF!,"企业"&amp;$B46,#REF!)+SUMIF(#REF!,"企业"&amp;$B46,#REF!)</f>
        <v>#REF!</v>
      </c>
      <c r="V46" s="123" t="e">
        <f t="shared" si="6"/>
        <v>#REF!</v>
      </c>
    </row>
    <row r="47" s="54" customFormat="1" ht="25.15" customHeight="1" spans="1:22">
      <c r="A47" s="94">
        <v>32</v>
      </c>
      <c r="B47" s="95" t="s">
        <v>110</v>
      </c>
      <c r="C47" s="96" t="e">
        <f t="shared" si="13"/>
        <v>#REF!</v>
      </c>
      <c r="D47" s="96" t="e">
        <f t="shared" si="14"/>
        <v>#REF!</v>
      </c>
      <c r="E47" s="96" t="e">
        <f t="shared" si="15"/>
        <v>#REF!</v>
      </c>
      <c r="F47" s="96" t="e">
        <f t="shared" si="16"/>
        <v>#REF!</v>
      </c>
      <c r="G47" s="97" t="e">
        <f t="shared" si="8"/>
        <v>#REF!</v>
      </c>
      <c r="H47" s="91" t="e">
        <f t="shared" si="4"/>
        <v>#REF!</v>
      </c>
      <c r="I47" s="96" t="e">
        <f>COUNTIF(#REF!,"政府"&amp;$B47)+COUNTIF(#REF!,"政府"&amp;$B47)+COUNTIF(#REF!,"政府"&amp;$B47)</f>
        <v>#REF!</v>
      </c>
      <c r="J47" s="96" t="e">
        <f>SUMIF(#REF!,"政府"&amp;$B47,#REF!)+SUMIF(#REF!,"政府"&amp;$B47,#REF!)+SUMIF(#REF!,"政府"&amp;$B47,#REF!)</f>
        <v>#REF!</v>
      </c>
      <c r="K47" s="96" t="e">
        <f>SUMIF(#REF!,"政府"&amp;$B47,#REF!)+SUMIF(#REF!,"政府"&amp;$B47,#REF!)</f>
        <v>#REF!</v>
      </c>
      <c r="L47" s="96" t="e">
        <f>SUMIF(#REF!,"政府"&amp;$B47,#REF!)+SUMIF(#REF!,"政府"&amp;$B47,#REF!)+SUMIF(#REF!,"政府"&amp;$B47,#REF!)</f>
        <v>#REF!</v>
      </c>
      <c r="M47" s="123" t="e">
        <f t="shared" si="20"/>
        <v>#REF!</v>
      </c>
      <c r="N47" s="96" t="e">
        <f>SUMIF(#REF!,"政府"&amp;$B47,#REF!)+SUMIF(#REF!,"政府"&amp;$B47,#REF!)+SUMIF(#REF!,"政府"&amp;$B47,#REF!)</f>
        <v>#REF!</v>
      </c>
      <c r="O47" s="123" t="e">
        <f t="shared" si="5"/>
        <v>#REF!</v>
      </c>
      <c r="P47" s="96" t="e">
        <f>COUNTIF(#REF!,"企业"&amp;$B47)+COUNTIF(#REF!,"企业"&amp;$B47)+COUNTIF(#REF!,"企业"&amp;$B47)</f>
        <v>#REF!</v>
      </c>
      <c r="Q47" s="96" t="e">
        <f>SUMIF(#REF!,"企业"&amp;$B47,#REF!)+SUMIF(#REF!,"企业"&amp;$B47,#REF!)+SUMIF(#REF!,"企业"&amp;$B47,#REF!)</f>
        <v>#REF!</v>
      </c>
      <c r="R47" s="96" t="e">
        <f>SUMIF(#REF!,"企业"&amp;$B47,#REF!)+SUMIF(#REF!,"企业"&amp;$B47,#REF!)</f>
        <v>#REF!</v>
      </c>
      <c r="S47" s="96" t="e">
        <f>SUMIF(#REF!,"企业"&amp;$B47,#REF!)+SUMIF(#REF!,"企业"&amp;$B47,#REF!)+SUMIF(#REF!,"企业"&amp;$B47,#REF!)</f>
        <v>#REF!</v>
      </c>
      <c r="T47" s="123" t="e">
        <f t="shared" si="21"/>
        <v>#REF!</v>
      </c>
      <c r="U47" s="96" t="e">
        <f>SUMIF(#REF!,"企业"&amp;$B47,#REF!)+SUMIF(#REF!,"企业"&amp;$B47,#REF!)+SUMIF(#REF!,"企业"&amp;$B47,#REF!)</f>
        <v>#REF!</v>
      </c>
      <c r="V47" s="123" t="e">
        <f t="shared" si="6"/>
        <v>#REF!</v>
      </c>
    </row>
    <row r="48" s="54" customFormat="1" ht="25.15" customHeight="1" spans="1:22">
      <c r="A48" s="94"/>
      <c r="B48" s="95" t="s">
        <v>111</v>
      </c>
      <c r="C48" s="96" t="e">
        <f t="shared" si="13"/>
        <v>#REF!</v>
      </c>
      <c r="D48" s="96" t="e">
        <f t="shared" si="14"/>
        <v>#REF!</v>
      </c>
      <c r="E48" s="96" t="e">
        <f t="shared" si="15"/>
        <v>#REF!</v>
      </c>
      <c r="F48" s="96" t="e">
        <f t="shared" si="16"/>
        <v>#REF!</v>
      </c>
      <c r="G48" s="97" t="e">
        <f t="shared" si="8"/>
        <v>#REF!</v>
      </c>
      <c r="H48" s="91" t="e">
        <f t="shared" si="4"/>
        <v>#REF!</v>
      </c>
      <c r="I48" s="96" t="e">
        <f>COUNTIF(#REF!,"政府"&amp;$B48)+COUNTIF(#REF!,"政府"&amp;$B48)+COUNTIF(#REF!,"政府"&amp;$B48)</f>
        <v>#REF!</v>
      </c>
      <c r="J48" s="96" t="e">
        <f>SUMIF(#REF!,"政府"&amp;$B48,#REF!)+SUMIF(#REF!,"政府"&amp;$B48,#REF!)+SUMIF(#REF!,"政府"&amp;$B48,#REF!)</f>
        <v>#REF!</v>
      </c>
      <c r="K48" s="96" t="e">
        <f>SUMIF(#REF!,"政府"&amp;$B48,#REF!)+SUMIF(#REF!,"政府"&amp;$B48,#REF!)</f>
        <v>#REF!</v>
      </c>
      <c r="L48" s="96" t="e">
        <f>SUMIF(#REF!,"政府"&amp;$B48,#REF!)+SUMIF(#REF!,"政府"&amp;$B48,#REF!)+SUMIF(#REF!,"政府"&amp;$B48,#REF!)</f>
        <v>#REF!</v>
      </c>
      <c r="M48" s="123" t="e">
        <f t="shared" si="20"/>
        <v>#REF!</v>
      </c>
      <c r="N48" s="96" t="e">
        <f>SUMIF(#REF!,"政府"&amp;$B48,#REF!)+SUMIF(#REF!,"政府"&amp;$B48,#REF!)+SUMIF(#REF!,"政府"&amp;$B48,#REF!)</f>
        <v>#REF!</v>
      </c>
      <c r="O48" s="123" t="e">
        <f t="shared" si="5"/>
        <v>#REF!</v>
      </c>
      <c r="P48" s="96" t="e">
        <f>COUNTIF(#REF!,"企业"&amp;$B48)+COUNTIF(#REF!,"企业"&amp;$B48)+COUNTIF(#REF!,"企业"&amp;$B48)</f>
        <v>#REF!</v>
      </c>
      <c r="Q48" s="96" t="e">
        <f>SUMIF(#REF!,"企业"&amp;$B48,#REF!)+SUMIF(#REF!,"企业"&amp;$B48,#REF!)+SUMIF(#REF!,"企业"&amp;$B48,#REF!)</f>
        <v>#REF!</v>
      </c>
      <c r="R48" s="96" t="e">
        <f>SUMIF(#REF!,"企业"&amp;$B48,#REF!)+SUMIF(#REF!,"企业"&amp;$B48,#REF!)</f>
        <v>#REF!</v>
      </c>
      <c r="S48" s="96" t="e">
        <f>SUMIF(#REF!,"企业"&amp;$B48,#REF!)+SUMIF(#REF!,"企业"&amp;$B48,#REF!)+SUMIF(#REF!,"企业"&amp;$B48,#REF!)</f>
        <v>#REF!</v>
      </c>
      <c r="T48" s="123" t="e">
        <f t="shared" si="21"/>
        <v>#REF!</v>
      </c>
      <c r="U48" s="96" t="e">
        <f>SUMIF(#REF!,"企业"&amp;$B48,#REF!)+SUMIF(#REF!,"企业"&amp;$B48,#REF!)+SUMIF(#REF!,"企业"&amp;$B48,#REF!)</f>
        <v>#REF!</v>
      </c>
      <c r="V48" s="123" t="e">
        <f t="shared" si="6"/>
        <v>#REF!</v>
      </c>
    </row>
    <row r="49" s="54" customFormat="1" ht="25.15" customHeight="1" spans="1:22">
      <c r="A49" s="94"/>
      <c r="B49" s="101" t="s">
        <v>112</v>
      </c>
      <c r="C49" s="96" t="e">
        <f t="shared" si="13"/>
        <v>#REF!</v>
      </c>
      <c r="D49" s="96" t="e">
        <f t="shared" si="14"/>
        <v>#REF!</v>
      </c>
      <c r="E49" s="96" t="e">
        <f t="shared" si="15"/>
        <v>#REF!</v>
      </c>
      <c r="F49" s="96" t="e">
        <f t="shared" si="16"/>
        <v>#REF!</v>
      </c>
      <c r="G49" s="97" t="e">
        <f t="shared" si="8"/>
        <v>#REF!</v>
      </c>
      <c r="H49" s="91" t="e">
        <f t="shared" si="4"/>
        <v>#REF!</v>
      </c>
      <c r="I49" s="96" t="e">
        <f>COUNTIF(#REF!,"政府"&amp;$B49)+COUNTIF(#REF!,"政府"&amp;$B49)+COUNTIF(#REF!,"政府"&amp;$B49)</f>
        <v>#REF!</v>
      </c>
      <c r="J49" s="96" t="e">
        <f>SUMIF(#REF!,"政府"&amp;$B49,#REF!)+SUMIF(#REF!,"政府"&amp;$B49,#REF!)+SUMIF(#REF!,"政府"&amp;$B49,#REF!)</f>
        <v>#REF!</v>
      </c>
      <c r="K49" s="96" t="e">
        <f>SUMIF(#REF!,"政府"&amp;$B49,#REF!)+SUMIF(#REF!,"政府"&amp;$B49,#REF!)</f>
        <v>#REF!</v>
      </c>
      <c r="L49" s="96" t="e">
        <f>SUMIF(#REF!,"政府"&amp;$B49,#REF!)+SUMIF(#REF!,"政府"&amp;$B49,#REF!)+SUMIF(#REF!,"政府"&amp;$B49,#REF!)</f>
        <v>#REF!</v>
      </c>
      <c r="M49" s="123" t="e">
        <f t="shared" si="20"/>
        <v>#REF!</v>
      </c>
      <c r="N49" s="96" t="e">
        <f>SUMIF(#REF!,"政府"&amp;$B49,#REF!)+SUMIF(#REF!,"政府"&amp;$B49,#REF!)+SUMIF(#REF!,"政府"&amp;$B49,#REF!)</f>
        <v>#REF!</v>
      </c>
      <c r="O49" s="123" t="e">
        <f t="shared" si="5"/>
        <v>#REF!</v>
      </c>
      <c r="P49" s="96" t="e">
        <f>COUNTIF(#REF!,"企业"&amp;$B49)+COUNTIF(#REF!,"企业"&amp;$B49)+COUNTIF(#REF!,"企业"&amp;$B49)</f>
        <v>#REF!</v>
      </c>
      <c r="Q49" s="96" t="e">
        <f>SUMIF(#REF!,"企业"&amp;$B49,#REF!)+SUMIF(#REF!,"企业"&amp;$B49,#REF!)+SUMIF(#REF!,"企业"&amp;$B49,#REF!)</f>
        <v>#REF!</v>
      </c>
      <c r="R49" s="96" t="e">
        <f>SUMIF(#REF!,"企业"&amp;$B49,#REF!)+SUMIF(#REF!,"企业"&amp;$B49,#REF!)</f>
        <v>#REF!</v>
      </c>
      <c r="S49" s="96" t="e">
        <f>SUMIF(#REF!,"企业"&amp;$B49,#REF!)+SUMIF(#REF!,"企业"&amp;$B49,#REF!)+SUMIF(#REF!,"企业"&amp;$B49,#REF!)</f>
        <v>#REF!</v>
      </c>
      <c r="T49" s="123" t="e">
        <f t="shared" si="21"/>
        <v>#REF!</v>
      </c>
      <c r="U49" s="96" t="e">
        <f>SUMIF(#REF!,"企业"&amp;$B49,#REF!)+SUMIF(#REF!,"企业"&amp;$B49,#REF!)+SUMIF(#REF!,"企业"&amp;$B49,#REF!)</f>
        <v>#REF!</v>
      </c>
      <c r="V49" s="123" t="e">
        <f t="shared" si="6"/>
        <v>#REF!</v>
      </c>
    </row>
    <row r="50" s="54" customFormat="1" ht="25.15" customHeight="1" spans="1:22">
      <c r="A50" s="94"/>
      <c r="B50" s="101" t="s">
        <v>113</v>
      </c>
      <c r="C50" s="96" t="e">
        <f t="shared" si="13"/>
        <v>#REF!</v>
      </c>
      <c r="D50" s="96" t="e">
        <f t="shared" si="14"/>
        <v>#REF!</v>
      </c>
      <c r="E50" s="96" t="e">
        <f t="shared" si="15"/>
        <v>#REF!</v>
      </c>
      <c r="F50" s="96" t="e">
        <f t="shared" si="16"/>
        <v>#REF!</v>
      </c>
      <c r="G50" s="97" t="e">
        <f t="shared" si="8"/>
        <v>#REF!</v>
      </c>
      <c r="H50" s="91" t="e">
        <f t="shared" si="4"/>
        <v>#REF!</v>
      </c>
      <c r="I50" s="96" t="e">
        <f>COUNTIF(#REF!,"政府"&amp;$B50)+COUNTIF(#REF!,"政府"&amp;$B50)+COUNTIF(#REF!,"政府"&amp;$B50)</f>
        <v>#REF!</v>
      </c>
      <c r="J50" s="96" t="e">
        <f>SUMIF(#REF!,"政府"&amp;$B50,#REF!)+SUMIF(#REF!,"政府"&amp;$B50,#REF!)+SUMIF(#REF!,"政府"&amp;$B50,#REF!)</f>
        <v>#REF!</v>
      </c>
      <c r="K50" s="96" t="e">
        <f>SUMIF(#REF!,"政府"&amp;$B50,#REF!)+SUMIF(#REF!,"政府"&amp;$B50,#REF!)</f>
        <v>#REF!</v>
      </c>
      <c r="L50" s="96" t="e">
        <f>SUMIF(#REF!,"政府"&amp;$B50,#REF!)+SUMIF(#REF!,"政府"&amp;$B50,#REF!)+SUMIF(#REF!,"政府"&amp;$B50,#REF!)</f>
        <v>#REF!</v>
      </c>
      <c r="M50" s="123" t="e">
        <f t="shared" si="20"/>
        <v>#REF!</v>
      </c>
      <c r="N50" s="96" t="e">
        <f>SUMIF(#REF!,"政府"&amp;$B50,#REF!)+SUMIF(#REF!,"政府"&amp;$B50,#REF!)+SUMIF(#REF!,"政府"&amp;$B50,#REF!)</f>
        <v>#REF!</v>
      </c>
      <c r="O50" s="123" t="e">
        <f t="shared" si="5"/>
        <v>#REF!</v>
      </c>
      <c r="P50" s="96" t="e">
        <f>COUNTIF(#REF!,"企业"&amp;$B50)+COUNTIF(#REF!,"企业"&amp;$B50)+COUNTIF(#REF!,"企业"&amp;$B50)</f>
        <v>#REF!</v>
      </c>
      <c r="Q50" s="96" t="e">
        <f>SUMIF(#REF!,"企业"&amp;$B50,#REF!)+SUMIF(#REF!,"企业"&amp;$B50,#REF!)+SUMIF(#REF!,"企业"&amp;$B50,#REF!)</f>
        <v>#REF!</v>
      </c>
      <c r="R50" s="96" t="e">
        <f>SUMIF(#REF!,"企业"&amp;$B50,#REF!)+SUMIF(#REF!,"企业"&amp;$B50,#REF!)</f>
        <v>#REF!</v>
      </c>
      <c r="S50" s="96" t="e">
        <f>SUMIF(#REF!,"企业"&amp;$B50,#REF!)+SUMIF(#REF!,"企业"&amp;$B50,#REF!)+SUMIF(#REF!,"企业"&amp;$B50,#REF!)</f>
        <v>#REF!</v>
      </c>
      <c r="T50" s="123" t="e">
        <f t="shared" si="21"/>
        <v>#REF!</v>
      </c>
      <c r="U50" s="96" t="e">
        <f>SUMIF(#REF!,"企业"&amp;$B50,#REF!)+SUMIF(#REF!,"企业"&amp;$B50,#REF!)+SUMIF(#REF!,"企业"&amp;$B50,#REF!)</f>
        <v>#REF!</v>
      </c>
      <c r="V50" s="123" t="e">
        <f t="shared" si="6"/>
        <v>#REF!</v>
      </c>
    </row>
    <row r="51" s="54" customFormat="1" ht="25.15" customHeight="1" spans="1:22">
      <c r="A51" s="94">
        <v>33</v>
      </c>
      <c r="B51" s="101" t="s">
        <v>114</v>
      </c>
      <c r="C51" s="96" t="e">
        <f t="shared" si="13"/>
        <v>#REF!</v>
      </c>
      <c r="D51" s="96" t="e">
        <f t="shared" si="14"/>
        <v>#REF!</v>
      </c>
      <c r="E51" s="96" t="e">
        <f t="shared" si="15"/>
        <v>#REF!</v>
      </c>
      <c r="F51" s="96" t="e">
        <f t="shared" si="16"/>
        <v>#REF!</v>
      </c>
      <c r="G51" s="97" t="e">
        <f t="shared" si="8"/>
        <v>#REF!</v>
      </c>
      <c r="H51" s="91" t="e">
        <f t="shared" si="4"/>
        <v>#REF!</v>
      </c>
      <c r="I51" s="96" t="e">
        <f>COUNTIF(#REF!,"政府"&amp;$B51)+COUNTIF(#REF!,"政府"&amp;$B51)+COUNTIF(#REF!,"政府"&amp;$B51)</f>
        <v>#REF!</v>
      </c>
      <c r="J51" s="96" t="e">
        <f>SUMIF(#REF!,"政府"&amp;$B51,#REF!)+SUMIF(#REF!,"政府"&amp;$B51,#REF!)+SUMIF(#REF!,"政府"&amp;$B51,#REF!)</f>
        <v>#REF!</v>
      </c>
      <c r="K51" s="96" t="e">
        <f>SUMIF(#REF!,"政府"&amp;$B51,#REF!)+SUMIF(#REF!,"政府"&amp;$B51,#REF!)</f>
        <v>#REF!</v>
      </c>
      <c r="L51" s="96" t="e">
        <f>SUMIF(#REF!,"政府"&amp;$B51,#REF!)+SUMIF(#REF!,"政府"&amp;$B51,#REF!)+SUMIF(#REF!,"政府"&amp;$B51,#REF!)</f>
        <v>#REF!</v>
      </c>
      <c r="M51" s="123" t="e">
        <f t="shared" si="20"/>
        <v>#REF!</v>
      </c>
      <c r="N51" s="96" t="e">
        <f>SUMIF(#REF!,"政府"&amp;$B51,#REF!)+SUMIF(#REF!,"政府"&amp;$B51,#REF!)+SUMIF(#REF!,"政府"&amp;$B51,#REF!)</f>
        <v>#REF!</v>
      </c>
      <c r="O51" s="123" t="e">
        <f t="shared" si="5"/>
        <v>#REF!</v>
      </c>
      <c r="P51" s="96" t="e">
        <f>COUNTIF(#REF!,"企业"&amp;$B51)+COUNTIF(#REF!,"企业"&amp;$B51)+COUNTIF(#REF!,"企业"&amp;$B51)</f>
        <v>#REF!</v>
      </c>
      <c r="Q51" s="96" t="e">
        <f>SUMIF(#REF!,"企业"&amp;$B51,#REF!)+SUMIF(#REF!,"企业"&amp;$B51,#REF!)+SUMIF(#REF!,"企业"&amp;$B51,#REF!)</f>
        <v>#REF!</v>
      </c>
      <c r="R51" s="96" t="e">
        <f>SUMIF(#REF!,"企业"&amp;$B51,#REF!)+SUMIF(#REF!,"企业"&amp;$B51,#REF!)</f>
        <v>#REF!</v>
      </c>
      <c r="S51" s="96" t="e">
        <f>SUMIF(#REF!,"企业"&amp;$B51,#REF!)+SUMIF(#REF!,"企业"&amp;$B51,#REF!)+SUMIF(#REF!,"企业"&amp;$B51,#REF!)</f>
        <v>#REF!</v>
      </c>
      <c r="T51" s="123" t="e">
        <f t="shared" si="21"/>
        <v>#REF!</v>
      </c>
      <c r="U51" s="96" t="e">
        <f>SUMIF(#REF!,"企业"&amp;$B51,#REF!)+SUMIF(#REF!,"企业"&amp;$B51,#REF!)+SUMIF(#REF!,"企业"&amp;$B51,#REF!)</f>
        <v>#REF!</v>
      </c>
      <c r="V51" s="123" t="e">
        <f t="shared" si="6"/>
        <v>#REF!</v>
      </c>
    </row>
    <row r="52" s="54" customFormat="1" ht="25.15" customHeight="1" spans="1:22">
      <c r="A52" s="94">
        <v>34</v>
      </c>
      <c r="B52" s="101" t="s">
        <v>115</v>
      </c>
      <c r="C52" s="96" t="e">
        <f t="shared" si="13"/>
        <v>#REF!</v>
      </c>
      <c r="D52" s="96" t="e">
        <f t="shared" si="14"/>
        <v>#REF!</v>
      </c>
      <c r="E52" s="96" t="e">
        <f t="shared" si="15"/>
        <v>#REF!</v>
      </c>
      <c r="F52" s="96" t="e">
        <f t="shared" si="16"/>
        <v>#REF!</v>
      </c>
      <c r="G52" s="97" t="e">
        <f t="shared" si="8"/>
        <v>#REF!</v>
      </c>
      <c r="H52" s="91" t="e">
        <f t="shared" si="4"/>
        <v>#REF!</v>
      </c>
      <c r="I52" s="96" t="e">
        <f>COUNTIF(#REF!,"政府"&amp;$B52)+COUNTIF(#REF!,"政府"&amp;$B52)+COUNTIF(#REF!,"政府"&amp;$B52)</f>
        <v>#REF!</v>
      </c>
      <c r="J52" s="96" t="e">
        <f>SUMIF(#REF!,"政府"&amp;$B52,#REF!)+SUMIF(#REF!,"政府"&amp;$B52,#REF!)+SUMIF(#REF!,"政府"&amp;$B52,#REF!)</f>
        <v>#REF!</v>
      </c>
      <c r="K52" s="96" t="e">
        <f>SUMIF(#REF!,"政府"&amp;$B52,#REF!)+SUMIF(#REF!,"政府"&amp;$B52,#REF!)</f>
        <v>#REF!</v>
      </c>
      <c r="L52" s="96" t="e">
        <f>SUMIF(#REF!,"政府"&amp;$B52,#REF!)+SUMIF(#REF!,"政府"&amp;$B52,#REF!)+SUMIF(#REF!,"政府"&amp;$B52,#REF!)</f>
        <v>#REF!</v>
      </c>
      <c r="M52" s="123" t="e">
        <f t="shared" si="20"/>
        <v>#REF!</v>
      </c>
      <c r="N52" s="96" t="e">
        <f>SUMIF(#REF!,"政府"&amp;$B52,#REF!)+SUMIF(#REF!,"政府"&amp;$B52,#REF!)+SUMIF(#REF!,"政府"&amp;$B52,#REF!)</f>
        <v>#REF!</v>
      </c>
      <c r="O52" s="123" t="e">
        <f t="shared" si="5"/>
        <v>#REF!</v>
      </c>
      <c r="P52" s="96" t="e">
        <f>COUNTIF(#REF!,"企业"&amp;$B52)+COUNTIF(#REF!,"企业"&amp;$B52)+COUNTIF(#REF!,"企业"&amp;$B52)</f>
        <v>#REF!</v>
      </c>
      <c r="Q52" s="96" t="e">
        <f>SUMIF(#REF!,"企业"&amp;$B52,#REF!)+SUMIF(#REF!,"企业"&amp;$B52,#REF!)+SUMIF(#REF!,"企业"&amp;$B52,#REF!)</f>
        <v>#REF!</v>
      </c>
      <c r="R52" s="96" t="e">
        <f>SUMIF(#REF!,"企业"&amp;$B52,#REF!)+SUMIF(#REF!,"企业"&amp;$B52,#REF!)</f>
        <v>#REF!</v>
      </c>
      <c r="S52" s="96" t="e">
        <f>SUMIF(#REF!,"企业"&amp;$B52,#REF!)+SUMIF(#REF!,"企业"&amp;$B52,#REF!)+SUMIF(#REF!,"企业"&amp;$B52,#REF!)</f>
        <v>#REF!</v>
      </c>
      <c r="T52" s="123" t="e">
        <f t="shared" si="21"/>
        <v>#REF!</v>
      </c>
      <c r="U52" s="96" t="e">
        <f>SUMIF(#REF!,"企业"&amp;$B52,#REF!)+SUMIF(#REF!,"企业"&amp;$B52,#REF!)+SUMIF(#REF!,"企业"&amp;$B52,#REF!)</f>
        <v>#REF!</v>
      </c>
      <c r="V52" s="123" t="e">
        <f t="shared" si="6"/>
        <v>#REF!</v>
      </c>
    </row>
    <row r="53" s="54" customFormat="1" ht="25.15" customHeight="1" spans="1:22">
      <c r="A53" s="94"/>
      <c r="B53" s="101" t="s">
        <v>116</v>
      </c>
      <c r="C53" s="96" t="e">
        <f t="shared" si="13"/>
        <v>#REF!</v>
      </c>
      <c r="D53" s="96" t="e">
        <f t="shared" si="14"/>
        <v>#REF!</v>
      </c>
      <c r="E53" s="96" t="e">
        <f t="shared" si="15"/>
        <v>#REF!</v>
      </c>
      <c r="F53" s="96" t="e">
        <f t="shared" si="16"/>
        <v>#REF!</v>
      </c>
      <c r="G53" s="97" t="e">
        <f t="shared" si="8"/>
        <v>#REF!</v>
      </c>
      <c r="H53" s="91" t="e">
        <f t="shared" si="4"/>
        <v>#REF!</v>
      </c>
      <c r="I53" s="96" t="e">
        <f>COUNTIF(#REF!,"政府"&amp;$B53)+COUNTIF(#REF!,"政府"&amp;$B53)+COUNTIF(#REF!,"政府"&amp;$B53)</f>
        <v>#REF!</v>
      </c>
      <c r="J53" s="96" t="e">
        <f>SUMIF(#REF!,"政府"&amp;$B53,#REF!)+SUMIF(#REF!,"政府"&amp;$B53,#REF!)+SUMIF(#REF!,"政府"&amp;$B53,#REF!)</f>
        <v>#REF!</v>
      </c>
      <c r="K53" s="96" t="e">
        <f>SUMIF(#REF!,"政府"&amp;$B53,#REF!)+SUMIF(#REF!,"政府"&amp;$B53,#REF!)</f>
        <v>#REF!</v>
      </c>
      <c r="L53" s="96" t="e">
        <f>SUMIF(#REF!,"政府"&amp;$B53,#REF!)+SUMIF(#REF!,"政府"&amp;$B53,#REF!)+SUMIF(#REF!,"政府"&amp;$B53,#REF!)</f>
        <v>#REF!</v>
      </c>
      <c r="M53" s="123" t="e">
        <f t="shared" si="20"/>
        <v>#REF!</v>
      </c>
      <c r="N53" s="96" t="e">
        <f>SUMIF(#REF!,"政府"&amp;$B53,#REF!)+SUMIF(#REF!,"政府"&amp;$B53,#REF!)+SUMIF(#REF!,"政府"&amp;$B53,#REF!)</f>
        <v>#REF!</v>
      </c>
      <c r="O53" s="123" t="e">
        <f t="shared" si="5"/>
        <v>#REF!</v>
      </c>
      <c r="P53" s="96" t="e">
        <f>COUNTIF(#REF!,"企业"&amp;$B53)+COUNTIF(#REF!,"企业"&amp;$B53)+COUNTIF(#REF!,"企业"&amp;$B53)</f>
        <v>#REF!</v>
      </c>
      <c r="Q53" s="96" t="e">
        <f>SUMIF(#REF!,"企业"&amp;$B53,#REF!)+SUMIF(#REF!,"企业"&amp;$B53,#REF!)+SUMIF(#REF!,"企业"&amp;$B53,#REF!)</f>
        <v>#REF!</v>
      </c>
      <c r="R53" s="96" t="e">
        <f>SUMIF(#REF!,"企业"&amp;$B53,#REF!)+SUMIF(#REF!,"企业"&amp;$B53,#REF!)</f>
        <v>#REF!</v>
      </c>
      <c r="S53" s="96" t="e">
        <f>SUMIF(#REF!,"企业"&amp;$B53,#REF!)+SUMIF(#REF!,"企业"&amp;$B53,#REF!)+SUMIF(#REF!,"企业"&amp;$B53,#REF!)</f>
        <v>#REF!</v>
      </c>
      <c r="T53" s="123" t="e">
        <f t="shared" si="21"/>
        <v>#REF!</v>
      </c>
      <c r="U53" s="96" t="e">
        <f>SUMIF(#REF!,"企业"&amp;$B53,#REF!)+SUMIF(#REF!,"企业"&amp;$B53,#REF!)+SUMIF(#REF!,"企业"&amp;$B53,#REF!)</f>
        <v>#REF!</v>
      </c>
      <c r="V53" s="123" t="e">
        <f t="shared" si="6"/>
        <v>#REF!</v>
      </c>
    </row>
    <row r="54" s="54" customFormat="1" ht="30" customHeight="1" spans="1:22">
      <c r="A54" s="94"/>
      <c r="B54" s="101" t="s">
        <v>117</v>
      </c>
      <c r="C54" s="96" t="e">
        <f t="shared" si="13"/>
        <v>#REF!</v>
      </c>
      <c r="D54" s="96" t="e">
        <f t="shared" si="14"/>
        <v>#REF!</v>
      </c>
      <c r="E54" s="96" t="e">
        <f t="shared" si="15"/>
        <v>#REF!</v>
      </c>
      <c r="F54" s="96" t="e">
        <f t="shared" si="16"/>
        <v>#REF!</v>
      </c>
      <c r="G54" s="97" t="e">
        <f t="shared" si="8"/>
        <v>#REF!</v>
      </c>
      <c r="H54" s="91" t="e">
        <f t="shared" si="4"/>
        <v>#REF!</v>
      </c>
      <c r="I54" s="96" t="e">
        <f>COUNTIF(#REF!,"政府"&amp;$B54)+COUNTIF(#REF!,"政府"&amp;$B54)+COUNTIF(#REF!,"政府"&amp;$B54)</f>
        <v>#REF!</v>
      </c>
      <c r="J54" s="96" t="e">
        <f>SUMIF(#REF!,"政府"&amp;$B54,#REF!)+SUMIF(#REF!,"政府"&amp;$B54,#REF!)+SUMIF(#REF!,"政府"&amp;$B54,#REF!)</f>
        <v>#REF!</v>
      </c>
      <c r="K54" s="96" t="e">
        <f>SUMIF(#REF!,"政府"&amp;$B54,#REF!)+SUMIF(#REF!,"政府"&amp;$B54,#REF!)</f>
        <v>#REF!</v>
      </c>
      <c r="L54" s="96" t="e">
        <f>SUMIF(#REF!,"政府"&amp;$B54,#REF!)+SUMIF(#REF!,"政府"&amp;$B54,#REF!)+SUMIF(#REF!,"政府"&amp;$B54,#REF!)</f>
        <v>#REF!</v>
      </c>
      <c r="M54" s="123" t="e">
        <f t="shared" si="20"/>
        <v>#REF!</v>
      </c>
      <c r="N54" s="96" t="e">
        <f>SUMIF(#REF!,"政府"&amp;$B54,#REF!)+SUMIF(#REF!,"政府"&amp;$B54,#REF!)+SUMIF(#REF!,"政府"&amp;$B54,#REF!)</f>
        <v>#REF!</v>
      </c>
      <c r="O54" s="123" t="e">
        <f t="shared" si="5"/>
        <v>#REF!</v>
      </c>
      <c r="P54" s="96" t="e">
        <f>COUNTIF(#REF!,"企业"&amp;$B54)+COUNTIF(#REF!,"企业"&amp;$B54)+COUNTIF(#REF!,"企业"&amp;$B54)</f>
        <v>#REF!</v>
      </c>
      <c r="Q54" s="96" t="e">
        <f>SUMIF(#REF!,"企业"&amp;$B54,#REF!)+SUMIF(#REF!,"企业"&amp;$B54,#REF!)+SUMIF(#REF!,"企业"&amp;$B54,#REF!)</f>
        <v>#REF!</v>
      </c>
      <c r="R54" s="96" t="e">
        <f>SUMIF(#REF!,"企业"&amp;$B54,#REF!)+SUMIF(#REF!,"企业"&amp;$B54,#REF!)</f>
        <v>#REF!</v>
      </c>
      <c r="S54" s="96" t="e">
        <f>SUMIF(#REF!,"企业"&amp;$B54,#REF!)+SUMIF(#REF!,"企业"&amp;$B54,#REF!)+SUMIF(#REF!,"企业"&amp;$B54,#REF!)</f>
        <v>#REF!</v>
      </c>
      <c r="T54" s="123" t="e">
        <f t="shared" si="21"/>
        <v>#REF!</v>
      </c>
      <c r="U54" s="96" t="e">
        <f>SUMIF(#REF!,"企业"&amp;$B54,#REF!)+SUMIF(#REF!,"企业"&amp;$B54,#REF!)+SUMIF(#REF!,"企业"&amp;$B54,#REF!)</f>
        <v>#REF!</v>
      </c>
      <c r="V54" s="123" t="e">
        <f t="shared" si="6"/>
        <v>#REF!</v>
      </c>
    </row>
    <row r="55" s="54" customFormat="1" ht="25.15" customHeight="1" spans="1:22">
      <c r="A55" s="94"/>
      <c r="B55" s="101" t="s">
        <v>118</v>
      </c>
      <c r="C55" s="96" t="e">
        <f t="shared" si="13"/>
        <v>#REF!</v>
      </c>
      <c r="D55" s="96" t="e">
        <f t="shared" si="14"/>
        <v>#REF!</v>
      </c>
      <c r="E55" s="96" t="e">
        <f t="shared" si="15"/>
        <v>#REF!</v>
      </c>
      <c r="F55" s="96" t="e">
        <f t="shared" si="16"/>
        <v>#REF!</v>
      </c>
      <c r="G55" s="97" t="e">
        <f t="shared" si="8"/>
        <v>#REF!</v>
      </c>
      <c r="H55" s="91" t="e">
        <f t="shared" si="4"/>
        <v>#REF!</v>
      </c>
      <c r="I55" s="96" t="e">
        <f>COUNTIF(#REF!,"政府"&amp;$B55)+COUNTIF(#REF!,"政府"&amp;$B55)+COUNTIF(#REF!,"政府"&amp;$B55)</f>
        <v>#REF!</v>
      </c>
      <c r="J55" s="96" t="e">
        <f>SUMIF(#REF!,"政府"&amp;$B55,#REF!)+SUMIF(#REF!,"政府"&amp;$B55,#REF!)+SUMIF(#REF!,"政府"&amp;$B55,#REF!)</f>
        <v>#REF!</v>
      </c>
      <c r="K55" s="96" t="e">
        <f>SUMIF(#REF!,"政府"&amp;$B55,#REF!)+SUMIF(#REF!,"政府"&amp;$B55,#REF!)</f>
        <v>#REF!</v>
      </c>
      <c r="L55" s="96" t="e">
        <f>SUMIF(#REF!,"政府"&amp;$B55,#REF!)+SUMIF(#REF!,"政府"&amp;$B55,#REF!)+SUMIF(#REF!,"政府"&amp;$B55,#REF!)</f>
        <v>#REF!</v>
      </c>
      <c r="M55" s="123" t="e">
        <f t="shared" si="20"/>
        <v>#REF!</v>
      </c>
      <c r="N55" s="96" t="e">
        <f>SUMIF(#REF!,"政府"&amp;$B55,#REF!)+SUMIF(#REF!,"政府"&amp;$B55,#REF!)+SUMIF(#REF!,"政府"&amp;$B55,#REF!)</f>
        <v>#REF!</v>
      </c>
      <c r="O55" s="123" t="e">
        <f t="shared" si="5"/>
        <v>#REF!</v>
      </c>
      <c r="P55" s="96" t="e">
        <f>COUNTIF(#REF!,"企业"&amp;$B55)+COUNTIF(#REF!,"企业"&amp;$B55)+COUNTIF(#REF!,"企业"&amp;$B55)</f>
        <v>#REF!</v>
      </c>
      <c r="Q55" s="96" t="e">
        <f>SUMIF(#REF!,"企业"&amp;$B55,#REF!)+SUMIF(#REF!,"企业"&amp;$B55,#REF!)+SUMIF(#REF!,"企业"&amp;$B55,#REF!)</f>
        <v>#REF!</v>
      </c>
      <c r="R55" s="96" t="e">
        <f>SUMIF(#REF!,"企业"&amp;$B55,#REF!)+SUMIF(#REF!,"企业"&amp;$B55,#REF!)</f>
        <v>#REF!</v>
      </c>
      <c r="S55" s="96" t="e">
        <f>SUMIF(#REF!,"企业"&amp;$B55,#REF!)+SUMIF(#REF!,"企业"&amp;$B55,#REF!)+SUMIF(#REF!,"企业"&amp;$B55,#REF!)</f>
        <v>#REF!</v>
      </c>
      <c r="T55" s="123" t="e">
        <f t="shared" si="21"/>
        <v>#REF!</v>
      </c>
      <c r="U55" s="96" t="e">
        <f>SUMIF(#REF!,"企业"&amp;$B55,#REF!)+SUMIF(#REF!,"企业"&amp;$B55,#REF!)+SUMIF(#REF!,"企业"&amp;$B55,#REF!)</f>
        <v>#REF!</v>
      </c>
      <c r="V55" s="123" t="e">
        <f t="shared" si="6"/>
        <v>#REF!</v>
      </c>
    </row>
    <row r="56" s="54" customFormat="1" ht="30" customHeight="1" spans="1:22">
      <c r="A56" s="94"/>
      <c r="B56" s="101" t="s">
        <v>119</v>
      </c>
      <c r="C56" s="96" t="e">
        <f t="shared" si="13"/>
        <v>#REF!</v>
      </c>
      <c r="D56" s="96" t="e">
        <f t="shared" si="14"/>
        <v>#REF!</v>
      </c>
      <c r="E56" s="96" t="e">
        <f t="shared" si="15"/>
        <v>#REF!</v>
      </c>
      <c r="F56" s="96" t="e">
        <f t="shared" si="16"/>
        <v>#REF!</v>
      </c>
      <c r="G56" s="97" t="e">
        <f t="shared" si="8"/>
        <v>#REF!</v>
      </c>
      <c r="H56" s="91" t="e">
        <f t="shared" si="4"/>
        <v>#REF!</v>
      </c>
      <c r="I56" s="96" t="e">
        <f>COUNTIF(#REF!,"政府"&amp;$B56)+COUNTIF(#REF!,"政府"&amp;$B56)+COUNTIF(#REF!,"政府"&amp;$B56)</f>
        <v>#REF!</v>
      </c>
      <c r="J56" s="96" t="e">
        <f>SUMIF(#REF!,"政府"&amp;$B56,#REF!)+SUMIF(#REF!,"政府"&amp;$B56,#REF!)+SUMIF(#REF!,"政府"&amp;$B56,#REF!)</f>
        <v>#REF!</v>
      </c>
      <c r="K56" s="96" t="e">
        <f>SUMIF(#REF!,"政府"&amp;$B56,#REF!)+SUMIF(#REF!,"政府"&amp;$B56,#REF!)</f>
        <v>#REF!</v>
      </c>
      <c r="L56" s="96" t="e">
        <f>SUMIF(#REF!,"政府"&amp;$B56,#REF!)+SUMIF(#REF!,"政府"&amp;$B56,#REF!)+SUMIF(#REF!,"政府"&amp;$B56,#REF!)</f>
        <v>#REF!</v>
      </c>
      <c r="M56" s="123" t="e">
        <f t="shared" si="20"/>
        <v>#REF!</v>
      </c>
      <c r="N56" s="96" t="e">
        <f>SUMIF(#REF!,"政府"&amp;$B56,#REF!)+SUMIF(#REF!,"政府"&amp;$B56,#REF!)+SUMIF(#REF!,"政府"&amp;$B56,#REF!)</f>
        <v>#REF!</v>
      </c>
      <c r="O56" s="123" t="e">
        <f t="shared" si="5"/>
        <v>#REF!</v>
      </c>
      <c r="P56" s="96" t="e">
        <f>COUNTIF(#REF!,"企业"&amp;$B56)+COUNTIF(#REF!,"企业"&amp;$B56)+COUNTIF(#REF!,"企业"&amp;$B56)</f>
        <v>#REF!</v>
      </c>
      <c r="Q56" s="96" t="e">
        <f>SUMIF(#REF!,"企业"&amp;$B56,#REF!)+SUMIF(#REF!,"企业"&amp;$B56,#REF!)+SUMIF(#REF!,"企业"&amp;$B56,#REF!)</f>
        <v>#REF!</v>
      </c>
      <c r="R56" s="96" t="e">
        <f>SUMIF(#REF!,"企业"&amp;$B56,#REF!)+SUMIF(#REF!,"企业"&amp;$B56,#REF!)</f>
        <v>#REF!</v>
      </c>
      <c r="S56" s="96" t="e">
        <f>SUMIF(#REF!,"企业"&amp;$B56,#REF!)+SUMIF(#REF!,"企业"&amp;$B56,#REF!)+SUMIF(#REF!,"企业"&amp;$B56,#REF!)</f>
        <v>#REF!</v>
      </c>
      <c r="T56" s="123" t="e">
        <f t="shared" si="21"/>
        <v>#REF!</v>
      </c>
      <c r="U56" s="96" t="e">
        <f>SUMIF(#REF!,"企业"&amp;$B56,#REF!)+SUMIF(#REF!,"企业"&amp;$B56,#REF!)+SUMIF(#REF!,"企业"&amp;$B56,#REF!)</f>
        <v>#REF!</v>
      </c>
      <c r="V56" s="123" t="e">
        <f t="shared" si="6"/>
        <v>#REF!</v>
      </c>
    </row>
    <row r="57" s="54" customFormat="1" ht="25.15" customHeight="1" spans="1:22">
      <c r="A57" s="94">
        <v>35</v>
      </c>
      <c r="B57" s="101" t="s">
        <v>120</v>
      </c>
      <c r="C57" s="96" t="e">
        <f t="shared" si="13"/>
        <v>#REF!</v>
      </c>
      <c r="D57" s="96" t="e">
        <f t="shared" si="14"/>
        <v>#REF!</v>
      </c>
      <c r="E57" s="96" t="e">
        <f t="shared" si="15"/>
        <v>#REF!</v>
      </c>
      <c r="F57" s="96" t="e">
        <f t="shared" si="16"/>
        <v>#REF!</v>
      </c>
      <c r="G57" s="97" t="e">
        <f t="shared" si="8"/>
        <v>#REF!</v>
      </c>
      <c r="H57" s="91" t="e">
        <f t="shared" si="4"/>
        <v>#REF!</v>
      </c>
      <c r="I57" s="96" t="e">
        <f>COUNTIF(#REF!,"政府"&amp;$B57)+COUNTIF(#REF!,"政府"&amp;$B57)+COUNTIF(#REF!,"政府"&amp;$B57)</f>
        <v>#REF!</v>
      </c>
      <c r="J57" s="96" t="e">
        <f>SUMIF(#REF!,"政府"&amp;$B57,#REF!)+SUMIF(#REF!,"政府"&amp;$B57,#REF!)+SUMIF(#REF!,"政府"&amp;$B57,#REF!)</f>
        <v>#REF!</v>
      </c>
      <c r="K57" s="96" t="e">
        <f>SUMIF(#REF!,"政府"&amp;$B57,#REF!)+SUMIF(#REF!,"政府"&amp;$B57,#REF!)</f>
        <v>#REF!</v>
      </c>
      <c r="L57" s="96" t="e">
        <f>SUMIF(#REF!,"政府"&amp;$B57,#REF!)+SUMIF(#REF!,"政府"&amp;$B57,#REF!)+SUMIF(#REF!,"政府"&amp;$B57,#REF!)</f>
        <v>#REF!</v>
      </c>
      <c r="M57" s="123" t="e">
        <f t="shared" si="20"/>
        <v>#REF!</v>
      </c>
      <c r="N57" s="96" t="e">
        <f>SUMIF(#REF!,"政府"&amp;$B57,#REF!)+SUMIF(#REF!,"政府"&amp;$B57,#REF!)+SUMIF(#REF!,"政府"&amp;$B57,#REF!)</f>
        <v>#REF!</v>
      </c>
      <c r="O57" s="123" t="e">
        <f t="shared" si="5"/>
        <v>#REF!</v>
      </c>
      <c r="P57" s="96" t="e">
        <f>COUNTIF(#REF!,"企业"&amp;$B57)+COUNTIF(#REF!,"企业"&amp;$B57)+COUNTIF(#REF!,"企业"&amp;$B57)</f>
        <v>#REF!</v>
      </c>
      <c r="Q57" s="96" t="e">
        <f>SUMIF(#REF!,"企业"&amp;$B57,#REF!)+SUMIF(#REF!,"企业"&amp;$B57,#REF!)+SUMIF(#REF!,"企业"&amp;$B57,#REF!)</f>
        <v>#REF!</v>
      </c>
      <c r="R57" s="96" t="e">
        <f>SUMIF(#REF!,"企业"&amp;$B57,#REF!)+SUMIF(#REF!,"企业"&amp;$B57,#REF!)</f>
        <v>#REF!</v>
      </c>
      <c r="S57" s="96" t="e">
        <f>SUMIF(#REF!,"企业"&amp;$B57,#REF!)+SUMIF(#REF!,"企业"&amp;$B57,#REF!)+SUMIF(#REF!,"企业"&amp;$B57,#REF!)</f>
        <v>#REF!</v>
      </c>
      <c r="T57" s="123" t="e">
        <f t="shared" si="21"/>
        <v>#REF!</v>
      </c>
      <c r="U57" s="96" t="e">
        <f>SUMIF(#REF!,"企业"&amp;$B57,#REF!)+SUMIF(#REF!,"企业"&amp;$B57,#REF!)+SUMIF(#REF!,"企业"&amp;$B57,#REF!)</f>
        <v>#REF!</v>
      </c>
      <c r="V57" s="123" t="e">
        <f t="shared" si="6"/>
        <v>#REF!</v>
      </c>
    </row>
    <row r="58" s="54" customFormat="1" ht="25.15" customHeight="1" spans="1:22">
      <c r="A58" s="94"/>
      <c r="B58" s="101" t="s">
        <v>121</v>
      </c>
      <c r="C58" s="96" t="e">
        <f t="shared" ref="C58:F60" si="22">I58+P58</f>
        <v>#REF!</v>
      </c>
      <c r="D58" s="96" t="e">
        <f t="shared" si="22"/>
        <v>#REF!</v>
      </c>
      <c r="E58" s="96" t="e">
        <f t="shared" si="22"/>
        <v>#REF!</v>
      </c>
      <c r="F58" s="96" t="e">
        <f t="shared" si="22"/>
        <v>#REF!</v>
      </c>
      <c r="G58" s="97" t="e">
        <f t="shared" si="8"/>
        <v>#REF!</v>
      </c>
      <c r="H58" s="91" t="e">
        <f t="shared" si="4"/>
        <v>#REF!</v>
      </c>
      <c r="I58" s="96" t="e">
        <f>COUNTIF(#REF!,"政府"&amp;$B58)+COUNTIF(#REF!,"政府"&amp;$B58)+COUNTIF(#REF!,"政府"&amp;$B58)</f>
        <v>#REF!</v>
      </c>
      <c r="J58" s="96" t="e">
        <f>SUMIF(#REF!,"政府"&amp;$B58,#REF!)+SUMIF(#REF!,"政府"&amp;$B58,#REF!)+SUMIF(#REF!,"政府"&amp;$B58,#REF!)</f>
        <v>#REF!</v>
      </c>
      <c r="K58" s="96" t="e">
        <f>SUMIF(#REF!,"政府"&amp;$B58,#REF!)+SUMIF(#REF!,"政府"&amp;$B58,#REF!)</f>
        <v>#REF!</v>
      </c>
      <c r="L58" s="96" t="e">
        <f>SUMIF(#REF!,"政府"&amp;$B58,#REF!)+SUMIF(#REF!,"政府"&amp;$B58,#REF!)+SUMIF(#REF!,"政府"&amp;$B58,#REF!)</f>
        <v>#REF!</v>
      </c>
      <c r="M58" s="123" t="e">
        <f t="shared" si="20"/>
        <v>#REF!</v>
      </c>
      <c r="N58" s="96" t="e">
        <f>SUMIF(#REF!,"政府"&amp;$B58,#REF!)+SUMIF(#REF!,"政府"&amp;$B58,#REF!)+SUMIF(#REF!,"政府"&amp;$B58,#REF!)</f>
        <v>#REF!</v>
      </c>
      <c r="O58" s="123" t="e">
        <f t="shared" si="5"/>
        <v>#REF!</v>
      </c>
      <c r="P58" s="96" t="e">
        <f>COUNTIF(#REF!,"企业"&amp;$B58)+COUNTIF(#REF!,"企业"&amp;$B58)+COUNTIF(#REF!,"企业"&amp;$B58)</f>
        <v>#REF!</v>
      </c>
      <c r="Q58" s="96" t="e">
        <f>SUMIF(#REF!,"企业"&amp;$B58,#REF!)+SUMIF(#REF!,"企业"&amp;$B58,#REF!)+SUMIF(#REF!,"企业"&amp;$B58,#REF!)</f>
        <v>#REF!</v>
      </c>
      <c r="R58" s="96" t="e">
        <f>SUMIF(#REF!,"企业"&amp;$B58,#REF!)+SUMIF(#REF!,"企业"&amp;$B58,#REF!)</f>
        <v>#REF!</v>
      </c>
      <c r="S58" s="96" t="e">
        <f>SUMIF(#REF!,"企业"&amp;$B58,#REF!)+SUMIF(#REF!,"企业"&amp;$B58,#REF!)+SUMIF(#REF!,"企业"&amp;$B58,#REF!)</f>
        <v>#REF!</v>
      </c>
      <c r="T58" s="123" t="e">
        <f t="shared" si="21"/>
        <v>#REF!</v>
      </c>
      <c r="U58" s="96" t="e">
        <f>SUMIF(#REF!,"企业"&amp;$B58,#REF!)+SUMIF(#REF!,"企业"&amp;$B58,#REF!)+SUMIF(#REF!,"企业"&amp;$B58,#REF!)</f>
        <v>#REF!</v>
      </c>
      <c r="V58" s="123" t="e">
        <f t="shared" si="6"/>
        <v>#REF!</v>
      </c>
    </row>
    <row r="59" s="54" customFormat="1" ht="25.15" customHeight="1" spans="1:22">
      <c r="A59" s="94">
        <v>36</v>
      </c>
      <c r="B59" s="101" t="s">
        <v>122</v>
      </c>
      <c r="C59" s="96" t="e">
        <f t="shared" si="22"/>
        <v>#REF!</v>
      </c>
      <c r="D59" s="96" t="e">
        <f t="shared" si="22"/>
        <v>#REF!</v>
      </c>
      <c r="E59" s="96" t="e">
        <f t="shared" si="22"/>
        <v>#REF!</v>
      </c>
      <c r="F59" s="96" t="e">
        <f t="shared" si="22"/>
        <v>#REF!</v>
      </c>
      <c r="G59" s="97" t="e">
        <f t="shared" si="8"/>
        <v>#REF!</v>
      </c>
      <c r="H59" s="91" t="e">
        <f t="shared" si="4"/>
        <v>#REF!</v>
      </c>
      <c r="I59" s="96" t="e">
        <f>COUNTIF(#REF!,"政府"&amp;$B59)+COUNTIF(#REF!,"政府"&amp;$B59)+COUNTIF(#REF!,"政府"&amp;$B59)</f>
        <v>#REF!</v>
      </c>
      <c r="J59" s="96" t="e">
        <f>SUMIF(#REF!,"政府"&amp;$B59,#REF!)+SUMIF(#REF!,"政府"&amp;$B59,#REF!)+SUMIF(#REF!,"政府"&amp;$B59,#REF!)</f>
        <v>#REF!</v>
      </c>
      <c r="K59" s="96" t="e">
        <f>SUMIF(#REF!,"政府"&amp;$B59,#REF!)+SUMIF(#REF!,"政府"&amp;$B59,#REF!)</f>
        <v>#REF!</v>
      </c>
      <c r="L59" s="96" t="e">
        <f>SUMIF(#REF!,"政府"&amp;$B59,#REF!)+SUMIF(#REF!,"政府"&amp;$B59,#REF!)+SUMIF(#REF!,"政府"&amp;$B59,#REF!)</f>
        <v>#REF!</v>
      </c>
      <c r="M59" s="123" t="e">
        <f t="shared" si="20"/>
        <v>#REF!</v>
      </c>
      <c r="N59" s="96" t="e">
        <f>SUMIF(#REF!,"政府"&amp;$B59,#REF!)+SUMIF(#REF!,"政府"&amp;$B59,#REF!)+SUMIF(#REF!,"政府"&amp;$B59,#REF!)</f>
        <v>#REF!</v>
      </c>
      <c r="O59" s="123" t="e">
        <f t="shared" si="5"/>
        <v>#REF!</v>
      </c>
      <c r="P59" s="96" t="e">
        <f>COUNTIF(#REF!,"企业"&amp;$B59)+COUNTIF(#REF!,"企业"&amp;$B59)+COUNTIF(#REF!,"企业"&amp;$B59)</f>
        <v>#REF!</v>
      </c>
      <c r="Q59" s="96" t="e">
        <f>SUMIF(#REF!,"企业"&amp;$B59,#REF!)+SUMIF(#REF!,"企业"&amp;$B59,#REF!)+SUMIF(#REF!,"企业"&amp;$B59,#REF!)</f>
        <v>#REF!</v>
      </c>
      <c r="R59" s="96" t="e">
        <f>SUMIF(#REF!,"企业"&amp;$B59,#REF!)+SUMIF(#REF!,"企业"&amp;$B59,#REF!)</f>
        <v>#REF!</v>
      </c>
      <c r="S59" s="96" t="e">
        <f>SUMIF(#REF!,"企业"&amp;$B59,#REF!)+SUMIF(#REF!,"企业"&amp;$B59,#REF!)+SUMIF(#REF!,"企业"&amp;$B59,#REF!)</f>
        <v>#REF!</v>
      </c>
      <c r="T59" s="123" t="e">
        <f t="shared" si="21"/>
        <v>#REF!</v>
      </c>
      <c r="U59" s="96" t="e">
        <f>SUMIF(#REF!,"企业"&amp;$B59,#REF!)+SUMIF(#REF!,"企业"&amp;$B59,#REF!)+SUMIF(#REF!,"企业"&amp;$B59,#REF!)</f>
        <v>#REF!</v>
      </c>
      <c r="V59" s="123" t="e">
        <f t="shared" si="6"/>
        <v>#REF!</v>
      </c>
    </row>
    <row r="60" s="54" customFormat="1" ht="25.15" customHeight="1" spans="1:22">
      <c r="A60" s="94">
        <v>37</v>
      </c>
      <c r="B60" s="101" t="s">
        <v>123</v>
      </c>
      <c r="C60" s="96" t="e">
        <f t="shared" si="22"/>
        <v>#REF!</v>
      </c>
      <c r="D60" s="96" t="e">
        <f t="shared" si="22"/>
        <v>#REF!</v>
      </c>
      <c r="E60" s="96" t="e">
        <f t="shared" si="22"/>
        <v>#REF!</v>
      </c>
      <c r="F60" s="96" t="e">
        <f t="shared" si="22"/>
        <v>#REF!</v>
      </c>
      <c r="G60" s="97" t="e">
        <f t="shared" si="8"/>
        <v>#REF!</v>
      </c>
      <c r="H60" s="91" t="e">
        <f t="shared" si="4"/>
        <v>#REF!</v>
      </c>
      <c r="I60" s="96" t="e">
        <f>COUNTIF(#REF!,"政府"&amp;$B60)+COUNTIF(#REF!,"政府"&amp;$B60)+COUNTIF(#REF!,"政府"&amp;$B60)</f>
        <v>#REF!</v>
      </c>
      <c r="J60" s="96" t="e">
        <f>SUMIF(#REF!,"政府"&amp;$B60,#REF!)+SUMIF(#REF!,"政府"&amp;$B60,#REF!)+SUMIF(#REF!,"政府"&amp;$B60,#REF!)</f>
        <v>#REF!</v>
      </c>
      <c r="K60" s="96" t="e">
        <f>SUMIF(#REF!,"政府"&amp;$B60,#REF!)+SUMIF(#REF!,"政府"&amp;$B60,#REF!)</f>
        <v>#REF!</v>
      </c>
      <c r="L60" s="96" t="e">
        <f>SUMIF(#REF!,"政府"&amp;$B60,#REF!)+SUMIF(#REF!,"政府"&amp;$B60,#REF!)+SUMIF(#REF!,"政府"&amp;$B60,#REF!)</f>
        <v>#REF!</v>
      </c>
      <c r="M60" s="123" t="e">
        <f t="shared" si="20"/>
        <v>#REF!</v>
      </c>
      <c r="N60" s="96" t="e">
        <f>SUMIF(#REF!,"政府"&amp;$B60,#REF!)+SUMIF(#REF!,"政府"&amp;$B60,#REF!)+SUMIF(#REF!,"政府"&amp;$B60,#REF!)</f>
        <v>#REF!</v>
      </c>
      <c r="O60" s="123" t="e">
        <f t="shared" si="5"/>
        <v>#REF!</v>
      </c>
      <c r="P60" s="96" t="e">
        <f>COUNTIF(#REF!,"企业"&amp;$B60)+COUNTIF(#REF!,"企业"&amp;$B60)+COUNTIF(#REF!,"企业"&amp;$B60)</f>
        <v>#REF!</v>
      </c>
      <c r="Q60" s="96" t="e">
        <f>SUMIF(#REF!,"企业"&amp;$B60,#REF!)+SUMIF(#REF!,"企业"&amp;$B60,#REF!)+SUMIF(#REF!,"企业"&amp;$B60,#REF!)</f>
        <v>#REF!</v>
      </c>
      <c r="R60" s="96" t="e">
        <f>SUMIF(#REF!,"企业"&amp;$B60,#REF!)+SUMIF(#REF!,"企业"&amp;$B60,#REF!)</f>
        <v>#REF!</v>
      </c>
      <c r="S60" s="96" t="e">
        <f>SUMIF(#REF!,"企业"&amp;$B60,#REF!)+SUMIF(#REF!,"企业"&amp;$B60,#REF!)+SUMIF(#REF!,"企业"&amp;$B60,#REF!)</f>
        <v>#REF!</v>
      </c>
      <c r="T60" s="123" t="e">
        <f t="shared" si="21"/>
        <v>#REF!</v>
      </c>
      <c r="U60" s="96" t="e">
        <f>SUMIF(#REF!,"企业"&amp;$B60,#REF!)+SUMIF(#REF!,"企业"&amp;$B60,#REF!)+SUMIF(#REF!,"企业"&amp;$B60,#REF!)</f>
        <v>#REF!</v>
      </c>
      <c r="V60" s="123" t="e">
        <f t="shared" si="6"/>
        <v>#REF!</v>
      </c>
    </row>
    <row r="61" ht="30" hidden="1" customHeight="1" spans="1:22">
      <c r="A61" s="92" t="s">
        <v>124</v>
      </c>
      <c r="B61" s="93" t="s">
        <v>125</v>
      </c>
      <c r="C61" s="88"/>
      <c r="D61" s="102"/>
      <c r="E61" s="102"/>
      <c r="F61" s="102"/>
      <c r="G61" s="103"/>
      <c r="H61" s="91" t="e">
        <f t="shared" si="4"/>
        <v>#DIV/0!</v>
      </c>
      <c r="I61" s="88"/>
      <c r="J61" s="102"/>
      <c r="K61" s="102"/>
      <c r="L61" s="102"/>
      <c r="M61" s="123"/>
      <c r="N61" s="102"/>
      <c r="O61" s="123" t="e">
        <f t="shared" si="5"/>
        <v>#DIV/0!</v>
      </c>
      <c r="P61" s="88"/>
      <c r="Q61" s="102"/>
      <c r="R61" s="102"/>
      <c r="S61" s="102"/>
      <c r="T61" s="123"/>
      <c r="U61" s="102"/>
      <c r="V61" s="123" t="e">
        <f t="shared" si="6"/>
        <v>#DIV/0!</v>
      </c>
    </row>
    <row r="62" s="54" customFormat="1" ht="27" customHeight="1" spans="1:22">
      <c r="A62" s="94"/>
      <c r="B62" s="101" t="s">
        <v>126</v>
      </c>
      <c r="C62" s="96"/>
      <c r="D62" s="104"/>
      <c r="E62" s="104"/>
      <c r="F62" s="104"/>
      <c r="G62" s="105"/>
      <c r="H62" s="91" t="e">
        <f t="shared" si="4"/>
        <v>#DIV/0!</v>
      </c>
      <c r="I62" s="96"/>
      <c r="J62" s="104"/>
      <c r="K62" s="104"/>
      <c r="L62" s="104"/>
      <c r="M62" s="123"/>
      <c r="N62" s="104"/>
      <c r="O62" s="123" t="e">
        <f t="shared" si="5"/>
        <v>#DIV/0!</v>
      </c>
      <c r="P62" s="96"/>
      <c r="Q62" s="104"/>
      <c r="R62" s="104"/>
      <c r="S62" s="104"/>
      <c r="T62" s="123"/>
      <c r="U62" s="104"/>
      <c r="V62" s="123" t="e">
        <f t="shared" si="6"/>
        <v>#DIV/0!</v>
      </c>
    </row>
    <row r="63" s="54" customFormat="1" ht="25.15" customHeight="1" spans="1:22">
      <c r="A63" s="94"/>
      <c r="B63" s="106" t="s">
        <v>126</v>
      </c>
      <c r="C63" s="96"/>
      <c r="D63" s="96"/>
      <c r="E63" s="96"/>
      <c r="F63" s="96"/>
      <c r="G63" s="97">
        <f t="shared" ref="G63:G69" si="23">N63+U63</f>
        <v>0</v>
      </c>
      <c r="H63" s="91" t="e">
        <f t="shared" si="4"/>
        <v>#DIV/0!</v>
      </c>
      <c r="I63" s="104"/>
      <c r="J63" s="104"/>
      <c r="K63" s="104"/>
      <c r="L63" s="104"/>
      <c r="M63" s="123"/>
      <c r="N63" s="104"/>
      <c r="O63" s="123" t="e">
        <f t="shared" si="5"/>
        <v>#DIV/0!</v>
      </c>
      <c r="P63" s="104"/>
      <c r="Q63" s="104"/>
      <c r="R63" s="104"/>
      <c r="S63" s="104"/>
      <c r="T63" s="123"/>
      <c r="U63" s="104"/>
      <c r="V63" s="123" t="e">
        <f t="shared" si="6"/>
        <v>#DIV/0!</v>
      </c>
    </row>
    <row r="64" s="54" customFormat="1" ht="25.15" customHeight="1" spans="1:22">
      <c r="A64" s="94"/>
      <c r="B64" s="106" t="s">
        <v>127</v>
      </c>
      <c r="C64" s="96"/>
      <c r="D64" s="96"/>
      <c r="E64" s="96"/>
      <c r="F64" s="96"/>
      <c r="G64" s="97">
        <f t="shared" si="23"/>
        <v>0</v>
      </c>
      <c r="H64" s="91" t="e">
        <f t="shared" si="4"/>
        <v>#DIV/0!</v>
      </c>
      <c r="I64" s="104"/>
      <c r="J64" s="104"/>
      <c r="K64" s="104"/>
      <c r="L64" s="104"/>
      <c r="M64" s="123"/>
      <c r="N64" s="104"/>
      <c r="O64" s="123" t="e">
        <f t="shared" si="5"/>
        <v>#DIV/0!</v>
      </c>
      <c r="P64" s="104"/>
      <c r="Q64" s="104"/>
      <c r="R64" s="104"/>
      <c r="S64" s="104"/>
      <c r="T64" s="123"/>
      <c r="U64" s="104"/>
      <c r="V64" s="123" t="e">
        <f t="shared" si="6"/>
        <v>#DIV/0!</v>
      </c>
    </row>
    <row r="65" s="54" customFormat="1" ht="37.9" customHeight="1" spans="1:22">
      <c r="A65" s="94"/>
      <c r="B65" s="106" t="s">
        <v>128</v>
      </c>
      <c r="C65" s="96"/>
      <c r="D65" s="96"/>
      <c r="E65" s="96"/>
      <c r="F65" s="96"/>
      <c r="G65" s="97">
        <f t="shared" si="23"/>
        <v>0</v>
      </c>
      <c r="H65" s="91" t="e">
        <f t="shared" si="4"/>
        <v>#DIV/0!</v>
      </c>
      <c r="I65" s="104"/>
      <c r="J65" s="104"/>
      <c r="K65" s="104"/>
      <c r="L65" s="104"/>
      <c r="M65" s="123"/>
      <c r="N65" s="104"/>
      <c r="O65" s="123" t="e">
        <f t="shared" si="5"/>
        <v>#DIV/0!</v>
      </c>
      <c r="P65" s="104"/>
      <c r="Q65" s="104"/>
      <c r="R65" s="104"/>
      <c r="S65" s="104"/>
      <c r="T65" s="123"/>
      <c r="U65" s="104"/>
      <c r="V65" s="123" t="e">
        <f t="shared" si="6"/>
        <v>#DIV/0!</v>
      </c>
    </row>
    <row r="66" s="54" customFormat="1" ht="25.15" customHeight="1" spans="1:22">
      <c r="A66" s="94"/>
      <c r="B66" s="106" t="s">
        <v>129</v>
      </c>
      <c r="C66" s="96"/>
      <c r="D66" s="96"/>
      <c r="E66" s="96"/>
      <c r="F66" s="96"/>
      <c r="G66" s="97">
        <f t="shared" si="23"/>
        <v>0</v>
      </c>
      <c r="H66" s="91" t="e">
        <f t="shared" si="4"/>
        <v>#DIV/0!</v>
      </c>
      <c r="I66" s="104"/>
      <c r="J66" s="104"/>
      <c r="K66" s="104"/>
      <c r="L66" s="104"/>
      <c r="M66" s="123"/>
      <c r="N66" s="104"/>
      <c r="O66" s="123" t="e">
        <f t="shared" si="5"/>
        <v>#DIV/0!</v>
      </c>
      <c r="P66" s="104"/>
      <c r="Q66" s="104"/>
      <c r="R66" s="104"/>
      <c r="S66" s="104"/>
      <c r="T66" s="123"/>
      <c r="U66" s="104"/>
      <c r="V66" s="123" t="e">
        <f t="shared" si="6"/>
        <v>#DIV/0!</v>
      </c>
    </row>
    <row r="67" s="54" customFormat="1" ht="27" customHeight="1" spans="1:22">
      <c r="A67" s="94"/>
      <c r="B67" s="101" t="s">
        <v>130</v>
      </c>
      <c r="C67" s="96"/>
      <c r="D67" s="96"/>
      <c r="E67" s="96"/>
      <c r="F67" s="96"/>
      <c r="G67" s="97">
        <f t="shared" si="23"/>
        <v>0</v>
      </c>
      <c r="H67" s="91" t="e">
        <f t="shared" si="4"/>
        <v>#DIV/0!</v>
      </c>
      <c r="I67" s="96"/>
      <c r="J67" s="104"/>
      <c r="K67" s="104"/>
      <c r="L67" s="104"/>
      <c r="M67" s="123"/>
      <c r="N67" s="104"/>
      <c r="O67" s="123" t="e">
        <f t="shared" si="5"/>
        <v>#DIV/0!</v>
      </c>
      <c r="P67" s="96"/>
      <c r="Q67" s="104"/>
      <c r="R67" s="104"/>
      <c r="S67" s="104"/>
      <c r="T67" s="123"/>
      <c r="U67" s="104"/>
      <c r="V67" s="123" t="e">
        <f t="shared" si="6"/>
        <v>#DIV/0!</v>
      </c>
    </row>
    <row r="68" s="54" customFormat="1" ht="27" customHeight="1" spans="1:22">
      <c r="A68" s="94"/>
      <c r="B68" s="101" t="s">
        <v>131</v>
      </c>
      <c r="C68" s="96"/>
      <c r="D68" s="96"/>
      <c r="E68" s="96"/>
      <c r="F68" s="96"/>
      <c r="G68" s="97">
        <f t="shared" si="23"/>
        <v>0</v>
      </c>
      <c r="H68" s="91" t="e">
        <f t="shared" si="4"/>
        <v>#DIV/0!</v>
      </c>
      <c r="I68" s="96"/>
      <c r="J68" s="104"/>
      <c r="K68" s="104"/>
      <c r="L68" s="104"/>
      <c r="M68" s="123"/>
      <c r="N68" s="104"/>
      <c r="O68" s="123" t="e">
        <f t="shared" si="5"/>
        <v>#DIV/0!</v>
      </c>
      <c r="P68" s="96"/>
      <c r="Q68" s="104"/>
      <c r="R68" s="104"/>
      <c r="S68" s="104"/>
      <c r="T68" s="123"/>
      <c r="U68" s="104"/>
      <c r="V68" s="123" t="e">
        <f t="shared" si="6"/>
        <v>#DIV/0!</v>
      </c>
    </row>
    <row r="69" ht="30" customHeight="1" spans="1:22">
      <c r="A69" s="94"/>
      <c r="B69" s="98" t="s">
        <v>132</v>
      </c>
      <c r="C69" s="96" t="e">
        <f>C7-C9-C10-C11-C12-C14-C18-C20</f>
        <v>#REF!</v>
      </c>
      <c r="D69" s="96" t="e">
        <f t="shared" ref="D69:S69" si="24">D7-D9-D10-D11-D12-D14-D18-D20</f>
        <v>#REF!</v>
      </c>
      <c r="E69" s="96" t="e">
        <f t="shared" si="24"/>
        <v>#REF!</v>
      </c>
      <c r="F69" s="96" t="e">
        <f t="shared" si="24"/>
        <v>#REF!</v>
      </c>
      <c r="G69" s="97" t="e">
        <f t="shared" si="23"/>
        <v>#REF!</v>
      </c>
      <c r="H69" s="91" t="e">
        <f t="shared" si="4"/>
        <v>#REF!</v>
      </c>
      <c r="I69" s="96" t="e">
        <f t="shared" si="24"/>
        <v>#REF!</v>
      </c>
      <c r="J69" s="96" t="e">
        <f t="shared" si="24"/>
        <v>#REF!</v>
      </c>
      <c r="K69" s="96" t="e">
        <f t="shared" si="24"/>
        <v>#REF!</v>
      </c>
      <c r="L69" s="96" t="e">
        <f t="shared" si="24"/>
        <v>#REF!</v>
      </c>
      <c r="M69" s="123" t="e">
        <f t="shared" si="20"/>
        <v>#REF!</v>
      </c>
      <c r="N69" s="96" t="e">
        <f>N7-N9-N10-N11-N12-N14-N18-N20</f>
        <v>#REF!</v>
      </c>
      <c r="O69" s="123" t="e">
        <f t="shared" si="5"/>
        <v>#REF!</v>
      </c>
      <c r="P69" s="96" t="e">
        <f t="shared" si="24"/>
        <v>#REF!</v>
      </c>
      <c r="Q69" s="96" t="e">
        <f t="shared" si="24"/>
        <v>#REF!</v>
      </c>
      <c r="R69" s="96" t="e">
        <f t="shared" si="24"/>
        <v>#REF!</v>
      </c>
      <c r="S69" s="96" t="e">
        <f t="shared" si="24"/>
        <v>#REF!</v>
      </c>
      <c r="T69" s="123" t="e">
        <f t="shared" si="21"/>
        <v>#REF!</v>
      </c>
      <c r="U69" s="96" t="e">
        <f>U7-U9-U10-U11-U12-U14-U18-U20</f>
        <v>#REF!</v>
      </c>
      <c r="V69" s="123" t="e">
        <f t="shared" si="6"/>
        <v>#REF!</v>
      </c>
    </row>
  </sheetData>
  <autoFilter ref="A6:F69">
    <filterColumn colId="0">
      <filters>
        <filter val="10"/>
        <filter val="一"/>
        <filter val="11"/>
        <filter val="12"/>
        <filter val="13"/>
        <filter val="14"/>
        <filter val="15"/>
        <filter val="16"/>
        <filter val="17"/>
        <filter val="18"/>
        <filter val="19"/>
        <filter val="三"/>
        <filter val="二"/>
        <filter val="20"/>
        <filter val="21"/>
        <filter val="22"/>
        <filter val="23"/>
        <filter val="24"/>
        <filter val="25"/>
        <filter val="26"/>
        <filter val="27"/>
        <filter val="28"/>
        <filter val="29"/>
        <filter val="30"/>
        <filter val="31"/>
        <filter val="合计"/>
        <filter val="32"/>
        <filter val="33"/>
        <filter val="34"/>
        <filter val="35"/>
        <filter val="36"/>
        <filter val="37"/>
        <filter val="38"/>
        <filter val="39"/>
        <filter val="1"/>
        <filter val="2"/>
        <filter val="3"/>
        <filter val="4"/>
        <filter val="5"/>
        <filter val="6"/>
        <filter val="7"/>
        <filter val="8"/>
        <filter val="9"/>
      </filters>
    </filterColumn>
    <extLst/>
  </autoFilter>
  <mergeCells count="13">
    <mergeCell ref="A2:T2"/>
    <mergeCell ref="S3:T3"/>
    <mergeCell ref="I4:M4"/>
    <mergeCell ref="P4:S4"/>
    <mergeCell ref="A7:B7"/>
    <mergeCell ref="A4:A5"/>
    <mergeCell ref="B4:B5"/>
    <mergeCell ref="C4:C5"/>
    <mergeCell ref="D4:D5"/>
    <mergeCell ref="E4:E5"/>
    <mergeCell ref="F4:F5"/>
    <mergeCell ref="G4:G5"/>
    <mergeCell ref="H4:H5"/>
  </mergeCells>
  <conditionalFormatting sqref="B27">
    <cfRule type="duplicateValues" dxfId="0" priority="1" stopIfTrue="1"/>
  </conditionalFormatting>
  <conditionalFormatting sqref="B38:B60">
    <cfRule type="duplicateValues" dxfId="0" priority="2" stopIfTrue="1"/>
  </conditionalFormatting>
  <conditionalFormatting sqref="B23:B26 B28:B36">
    <cfRule type="duplicateValues" dxfId="0" priority="3" stopIfTrue="1"/>
  </conditionalFormatting>
  <printOptions horizontalCentered="1"/>
  <pageMargins left="0.59" right="0.47" top="0.49" bottom="0.39" header="0.16" footer="0.2"/>
  <pageSetup paperSize="9" scale="78" fitToHeight="0" orientation="landscape" blackAndWhite="1"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50"/>
  <sheetViews>
    <sheetView zoomScale="70" zoomScaleNormal="70" workbookViewId="0">
      <selection activeCell="Y238" sqref="Y238"/>
    </sheetView>
  </sheetViews>
  <sheetFormatPr defaultColWidth="9.14285714285714" defaultRowHeight="12"/>
  <cols>
    <col min="1" max="1" width="19.8571428571429" style="43" customWidth="1"/>
    <col min="2" max="2" width="24.7142857142857" style="4" hidden="1" customWidth="1"/>
    <col min="3" max="3" width="9.71428571428571" style="4" customWidth="1"/>
    <col min="4" max="4" width="8.85714285714286" style="4" customWidth="1"/>
    <col min="5" max="5" width="8.42857142857143" style="4" customWidth="1"/>
    <col min="6" max="6" width="6.85714285714286" style="4" customWidth="1"/>
    <col min="7" max="7" width="6.71428571428571" style="4" customWidth="1"/>
    <col min="8" max="8" width="8.14285714285714" style="4" customWidth="1"/>
    <col min="9" max="9" width="8.42857142857143" style="4" customWidth="1"/>
    <col min="10" max="10" width="6.71428571428571" style="4" customWidth="1"/>
    <col min="11" max="11" width="6.57142857142857" style="4" customWidth="1"/>
    <col min="12" max="12" width="7.42857142857143" style="4" customWidth="1"/>
    <col min="13" max="13" width="8.42857142857143" style="4" customWidth="1"/>
    <col min="14" max="14" width="8.14285714285714" style="4" customWidth="1"/>
    <col min="15" max="15" width="11.1428571428571" style="4" customWidth="1"/>
    <col min="16" max="16" width="10.7142857142857" style="4" customWidth="1"/>
    <col min="17" max="17" width="10.2857142857143" style="4" hidden="1" customWidth="1"/>
    <col min="18" max="18" width="10.7142857142857" style="4" customWidth="1"/>
    <col min="19" max="19" width="7.14285714285714" style="4" customWidth="1"/>
    <col min="20" max="20" width="10.1428571428571" style="4" customWidth="1"/>
    <col min="21" max="21" width="10.4285714285714" style="4" customWidth="1"/>
    <col min="22" max="22" width="9.71428571428571" style="4" hidden="1" customWidth="1"/>
    <col min="23" max="23" width="8.42857142857143" style="4" customWidth="1"/>
    <col min="24" max="24" width="7.14285714285714" style="4" customWidth="1"/>
    <col min="25" max="26" width="8.42857142857143" style="4" customWidth="1"/>
    <col min="27" max="27" width="8.42857142857143" style="4" hidden="1" customWidth="1"/>
    <col min="28" max="28" width="8.42857142857143" style="4" customWidth="1"/>
    <col min="29" max="29" width="7.57142857142857" style="4" customWidth="1"/>
    <col min="30" max="31" width="10" style="4" customWidth="1"/>
    <col min="32" max="32" width="10.2857142857143" style="4" hidden="1" customWidth="1"/>
    <col min="33" max="33" width="9.71428571428571" style="4" customWidth="1"/>
    <col min="34" max="35" width="8.42857142857143" style="4" customWidth="1"/>
    <col min="36" max="36" width="8.42857142857143" style="4" hidden="1" customWidth="1"/>
    <col min="37" max="37" width="8.42857142857143" style="4" customWidth="1"/>
    <col min="38" max="38" width="8.42857142857143" style="4" hidden="1" customWidth="1"/>
    <col min="39" max="39" width="8.42857142857143" style="4" customWidth="1"/>
    <col min="40" max="40" width="7.42857142857143" style="4" customWidth="1"/>
    <col min="41" max="41" width="8.42857142857143" style="4" customWidth="1"/>
    <col min="42" max="16384" width="9.14285714285714" style="4"/>
  </cols>
  <sheetData>
    <row r="1" ht="67.5" customHeight="1" spans="1:41">
      <c r="A1" s="8" t="s">
        <v>133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ht="19.5" customHeight="1" spans="2:41">
      <c r="B2" s="9" t="s">
        <v>134</v>
      </c>
      <c r="Q2" s="9" t="s">
        <v>134</v>
      </c>
      <c r="V2" s="9" t="s">
        <v>134</v>
      </c>
      <c r="AA2" s="9" t="s">
        <v>134</v>
      </c>
      <c r="AF2" s="9" t="s">
        <v>134</v>
      </c>
      <c r="AJ2" s="9" t="s">
        <v>134</v>
      </c>
      <c r="AL2" s="9" t="s">
        <v>134</v>
      </c>
      <c r="AN2" s="36" t="s">
        <v>135</v>
      </c>
      <c r="AO2" s="36"/>
    </row>
    <row r="3" ht="39.75" customHeight="1" spans="1:41">
      <c r="A3" s="18" t="s">
        <v>136</v>
      </c>
      <c r="B3" s="18" t="s">
        <v>137</v>
      </c>
      <c r="C3" s="16" t="s">
        <v>138</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t="s">
        <v>139</v>
      </c>
      <c r="AO3" s="16"/>
    </row>
    <row r="4" ht="39.75" customHeight="1" spans="1:41">
      <c r="A4" s="18"/>
      <c r="B4" s="18"/>
      <c r="C4" s="16" t="s">
        <v>140</v>
      </c>
      <c r="D4" s="16"/>
      <c r="E4" s="16"/>
      <c r="F4" s="16" t="s">
        <v>141</v>
      </c>
      <c r="G4" s="16"/>
      <c r="H4" s="16"/>
      <c r="I4" s="16"/>
      <c r="J4" s="16" t="s">
        <v>142</v>
      </c>
      <c r="K4" s="16"/>
      <c r="L4" s="16"/>
      <c r="M4" s="16"/>
      <c r="N4" s="33" t="s">
        <v>143</v>
      </c>
      <c r="O4" s="33"/>
      <c r="P4" s="33"/>
      <c r="Q4" s="33"/>
      <c r="R4" s="33"/>
      <c r="S4" s="33" t="s">
        <v>144</v>
      </c>
      <c r="T4" s="33"/>
      <c r="U4" s="33"/>
      <c r="V4" s="33"/>
      <c r="W4" s="33"/>
      <c r="X4" s="33" t="s">
        <v>145</v>
      </c>
      <c r="Y4" s="33"/>
      <c r="Z4" s="33"/>
      <c r="AA4" s="33"/>
      <c r="AB4" s="33"/>
      <c r="AC4" s="33" t="s">
        <v>146</v>
      </c>
      <c r="AD4" s="33"/>
      <c r="AE4" s="33"/>
      <c r="AF4" s="33"/>
      <c r="AG4" s="33"/>
      <c r="AH4" s="33" t="s">
        <v>147</v>
      </c>
      <c r="AI4" s="33"/>
      <c r="AJ4" s="33"/>
      <c r="AK4" s="33"/>
      <c r="AL4" s="33"/>
      <c r="AM4" s="33"/>
      <c r="AN4" s="16" t="s">
        <v>148</v>
      </c>
      <c r="AO4" s="16" t="s">
        <v>149</v>
      </c>
    </row>
    <row r="5" ht="50.25" customHeight="1" spans="1:41">
      <c r="A5" s="18"/>
      <c r="B5" s="18"/>
      <c r="C5" s="16" t="s">
        <v>64</v>
      </c>
      <c r="D5" s="16" t="s">
        <v>150</v>
      </c>
      <c r="E5" s="16" t="s">
        <v>151</v>
      </c>
      <c r="F5" s="16" t="s">
        <v>152</v>
      </c>
      <c r="G5" s="16" t="s">
        <v>153</v>
      </c>
      <c r="H5" s="16" t="s">
        <v>154</v>
      </c>
      <c r="I5" s="16" t="s">
        <v>155</v>
      </c>
      <c r="J5" s="16" t="s">
        <v>156</v>
      </c>
      <c r="K5" s="16" t="s">
        <v>157</v>
      </c>
      <c r="L5" s="16" t="s">
        <v>158</v>
      </c>
      <c r="M5" s="16" t="s">
        <v>159</v>
      </c>
      <c r="N5" s="33" t="s">
        <v>160</v>
      </c>
      <c r="O5" s="33" t="s">
        <v>161</v>
      </c>
      <c r="P5" s="33" t="s">
        <v>162</v>
      </c>
      <c r="Q5" s="33" t="s">
        <v>162</v>
      </c>
      <c r="R5" s="33" t="s">
        <v>163</v>
      </c>
      <c r="S5" s="33" t="s">
        <v>160</v>
      </c>
      <c r="T5" s="33" t="s">
        <v>164</v>
      </c>
      <c r="U5" s="33" t="s">
        <v>165</v>
      </c>
      <c r="V5" s="33" t="s">
        <v>165</v>
      </c>
      <c r="W5" s="33" t="s">
        <v>163</v>
      </c>
      <c r="X5" s="33" t="s">
        <v>160</v>
      </c>
      <c r="Y5" s="33" t="s">
        <v>166</v>
      </c>
      <c r="Z5" s="33" t="s">
        <v>167</v>
      </c>
      <c r="AA5" s="33" t="s">
        <v>167</v>
      </c>
      <c r="AB5" s="33" t="s">
        <v>163</v>
      </c>
      <c r="AC5" s="33" t="s">
        <v>160</v>
      </c>
      <c r="AD5" s="33" t="s">
        <v>168</v>
      </c>
      <c r="AE5" s="33" t="s">
        <v>169</v>
      </c>
      <c r="AF5" s="33" t="s">
        <v>169</v>
      </c>
      <c r="AG5" s="33" t="s">
        <v>170</v>
      </c>
      <c r="AH5" s="33" t="s">
        <v>160</v>
      </c>
      <c r="AI5" s="33" t="s">
        <v>64</v>
      </c>
      <c r="AJ5" s="33" t="s">
        <v>64</v>
      </c>
      <c r="AK5" s="33" t="s">
        <v>171</v>
      </c>
      <c r="AL5" s="33" t="s">
        <v>171</v>
      </c>
      <c r="AM5" s="33" t="s">
        <v>172</v>
      </c>
      <c r="AN5" s="16"/>
      <c r="AO5" s="16"/>
    </row>
    <row r="6" s="1" customFormat="1" ht="20.1" customHeight="1" spans="1:41">
      <c r="A6" s="18" t="s">
        <v>173</v>
      </c>
      <c r="B6" s="18"/>
      <c r="C6" s="19" t="e">
        <f>#REF!/10000</f>
        <v>#REF!</v>
      </c>
      <c r="D6" s="19"/>
      <c r="E6" s="19"/>
      <c r="F6" s="20" t="e">
        <f>#REF!</f>
        <v>#REF!</v>
      </c>
      <c r="G6" s="34"/>
      <c r="H6" s="34"/>
      <c r="I6" s="34"/>
      <c r="J6" s="20" t="e">
        <f>#REF!</f>
        <v>#REF!</v>
      </c>
      <c r="K6" s="20"/>
      <c r="L6" s="20"/>
      <c r="M6" s="20"/>
      <c r="N6" s="20">
        <f>COUNT(#REF!)+COUNT(#REF!)+COUNT(#REF!)</f>
        <v>0</v>
      </c>
      <c r="O6" s="20" t="e">
        <f>SUM(#REF!)+SUM(#REF!)+SUM(#REF!)</f>
        <v>#REF!</v>
      </c>
      <c r="P6" s="20" t="e">
        <f>O6-R6</f>
        <v>#REF!</v>
      </c>
      <c r="Q6" s="20" t="e">
        <f>SUM(#REF!)+SUM(#REF!)+SUM(#REF!)</f>
        <v>#REF!</v>
      </c>
      <c r="R6" s="20" t="e">
        <f>SUM(#REF!)+SUM(#REF!)+SUM(#REF!)</f>
        <v>#REF!</v>
      </c>
      <c r="S6" s="34">
        <f>COUNT(#REF!)+COUNT(#REF!)+COUNT(#REF!)</f>
        <v>0</v>
      </c>
      <c r="T6" s="20" t="e">
        <f>SUM(#REF!)+SUM(#REF!)+SUM(#REF!)</f>
        <v>#REF!</v>
      </c>
      <c r="U6" s="20" t="e">
        <f>T6-W6</f>
        <v>#REF!</v>
      </c>
      <c r="V6" s="20" t="e">
        <f>SUM(#REF!)+SUM(#REF!)+SUM(#REF!)</f>
        <v>#REF!</v>
      </c>
      <c r="W6" s="20" t="e">
        <f>SUM(#REF!)+SUM(#REF!)+SUM(#REF!)</f>
        <v>#REF!</v>
      </c>
      <c r="X6" s="34">
        <f>COUNT(#REF!)+COUNT(#REF!)+COUNT(#REF!)</f>
        <v>0</v>
      </c>
      <c r="Y6" s="20" t="e">
        <f>SUM(#REF!)+SUM(#REF!)+SUM(#REF!)</f>
        <v>#REF!</v>
      </c>
      <c r="Z6" s="20" t="e">
        <f>Y6-AB6</f>
        <v>#REF!</v>
      </c>
      <c r="AA6" s="20" t="e">
        <f>SUM(#REF!)+SUM(#REF!)+SUM(#REF!)</f>
        <v>#REF!</v>
      </c>
      <c r="AB6" s="20" t="e">
        <f>SUM(#REF!)+SUM(#REF!)+SUM(#REF!)</f>
        <v>#REF!</v>
      </c>
      <c r="AC6" s="34">
        <f>COUNT(#REF!)+COUNT(#REF!)+COUNT(#REF!)</f>
        <v>0</v>
      </c>
      <c r="AD6" s="20" t="e">
        <f>SUM(#REF!)+SUM(#REF!)+SUM(#REF!)</f>
        <v>#REF!</v>
      </c>
      <c r="AE6" s="20" t="e">
        <f>AD6-AG6</f>
        <v>#REF!</v>
      </c>
      <c r="AF6" s="20" t="e">
        <f>SUM(#REF!)+SUM(#REF!)+SUM(#REF!)</f>
        <v>#REF!</v>
      </c>
      <c r="AG6" s="20" t="e">
        <f>SUM(#REF!)+SUM(#REF!)+SUM(#REF!)</f>
        <v>#REF!</v>
      </c>
      <c r="AH6" s="34">
        <f>COUNT(#REF!)+COUNT(#REF!)+COUNT(#REF!)</f>
        <v>0</v>
      </c>
      <c r="AI6" s="34" t="e">
        <f>C6</f>
        <v>#REF!</v>
      </c>
      <c r="AJ6" s="20" t="e">
        <f>(SUM(#REF!)+SUM(#REF!)+SUM(#REF!))/10000</f>
        <v>#REF!</v>
      </c>
      <c r="AK6" s="20" t="e">
        <f>AI6-AM6</f>
        <v>#REF!</v>
      </c>
      <c r="AL6" s="20" t="e">
        <f>(SUM(#REF!)+SUM(#REF!)+SUM(#REF!))/10000</f>
        <v>#REF!</v>
      </c>
      <c r="AM6" s="20" t="e">
        <f>(SUM(#REF!)+SUM(#REF!)+SUM(#REF!))/10000</f>
        <v>#REF!</v>
      </c>
      <c r="AN6" s="50"/>
      <c r="AO6" s="50"/>
    </row>
    <row r="7" s="1" customFormat="1" ht="20.1" customHeight="1" spans="1:41">
      <c r="A7" s="44" t="s">
        <v>174</v>
      </c>
      <c r="B7" s="18"/>
      <c r="C7" s="19" t="e">
        <f>SUM(C8:C12)</f>
        <v>#REF!</v>
      </c>
      <c r="D7" s="19"/>
      <c r="E7" s="19"/>
      <c r="F7" s="34" t="e">
        <f>SUM(F8:F12)</f>
        <v>#REF!</v>
      </c>
      <c r="G7" s="34"/>
      <c r="H7" s="34"/>
      <c r="I7" s="34"/>
      <c r="J7" s="34" t="e">
        <f>SUM(J8:J12)</f>
        <v>#REF!</v>
      </c>
      <c r="K7" s="34"/>
      <c r="L7" s="34"/>
      <c r="M7" s="34"/>
      <c r="N7" s="34" t="e">
        <f>SUM(N8:N12)</f>
        <v>#REF!</v>
      </c>
      <c r="O7" s="34" t="e">
        <f>SUM(O8:O12)</f>
        <v>#REF!</v>
      </c>
      <c r="P7" s="20" t="e">
        <f t="shared" ref="P7:P47" si="0">O7-R7</f>
        <v>#REF!</v>
      </c>
      <c r="Q7" s="34" t="e">
        <f>SUM(Q8:Q12)</f>
        <v>#REF!</v>
      </c>
      <c r="R7" s="34" t="e">
        <f>SUM(R8:R12)</f>
        <v>#REF!</v>
      </c>
      <c r="S7" s="34" t="e">
        <f t="shared" ref="S7:AM7" si="1">SUM(S8:S12)</f>
        <v>#REF!</v>
      </c>
      <c r="T7" s="34" t="e">
        <f t="shared" si="1"/>
        <v>#REF!</v>
      </c>
      <c r="U7" s="20" t="e">
        <f t="shared" ref="U7:U47" si="2">T7-W7</f>
        <v>#REF!</v>
      </c>
      <c r="V7" s="34" t="e">
        <f t="shared" si="1"/>
        <v>#REF!</v>
      </c>
      <c r="W7" s="34" t="e">
        <f t="shared" si="1"/>
        <v>#REF!</v>
      </c>
      <c r="X7" s="34" t="e">
        <f t="shared" si="1"/>
        <v>#REF!</v>
      </c>
      <c r="Y7" s="34" t="e">
        <f t="shared" si="1"/>
        <v>#REF!</v>
      </c>
      <c r="Z7" s="20" t="e">
        <f t="shared" ref="Z7:Z47" si="3">Y7-AB7</f>
        <v>#REF!</v>
      </c>
      <c r="AA7" s="34" t="e">
        <f t="shared" si="1"/>
        <v>#REF!</v>
      </c>
      <c r="AB7" s="34" t="e">
        <f t="shared" si="1"/>
        <v>#REF!</v>
      </c>
      <c r="AC7" s="34" t="e">
        <f t="shared" si="1"/>
        <v>#REF!</v>
      </c>
      <c r="AD7" s="34" t="e">
        <f t="shared" si="1"/>
        <v>#REF!</v>
      </c>
      <c r="AE7" s="20" t="e">
        <f t="shared" ref="AE7:AE47" si="4">AD7-AG7</f>
        <v>#REF!</v>
      </c>
      <c r="AF7" s="34" t="e">
        <f t="shared" si="1"/>
        <v>#REF!</v>
      </c>
      <c r="AG7" s="34" t="e">
        <f t="shared" si="1"/>
        <v>#REF!</v>
      </c>
      <c r="AH7" s="34" t="e">
        <f t="shared" si="1"/>
        <v>#REF!</v>
      </c>
      <c r="AI7" s="34" t="e">
        <f t="shared" ref="AI7:AI47" si="5">C7</f>
        <v>#REF!</v>
      </c>
      <c r="AJ7" s="34" t="e">
        <f t="shared" si="1"/>
        <v>#REF!</v>
      </c>
      <c r="AK7" s="20" t="e">
        <f t="shared" ref="AK7:AK47" si="6">AI7-AM7</f>
        <v>#REF!</v>
      </c>
      <c r="AL7" s="34" t="e">
        <f t="shared" si="1"/>
        <v>#REF!</v>
      </c>
      <c r="AM7" s="34" t="e">
        <f t="shared" si="1"/>
        <v>#REF!</v>
      </c>
      <c r="AN7" s="50"/>
      <c r="AO7" s="50"/>
    </row>
    <row r="8" ht="20.1" customHeight="1" spans="1:41">
      <c r="A8" s="45" t="s">
        <v>175</v>
      </c>
      <c r="B8" s="46" t="s">
        <v>74</v>
      </c>
      <c r="C8" s="24" t="e">
        <f>#REF!/10000</f>
        <v>#REF!</v>
      </c>
      <c r="D8" s="24"/>
      <c r="E8" s="24"/>
      <c r="F8" s="35" t="e">
        <f>#REF!</f>
        <v>#REF!</v>
      </c>
      <c r="G8" s="35"/>
      <c r="H8" s="35"/>
      <c r="I8" s="35"/>
      <c r="J8" s="35" t="e">
        <f>#REF!</f>
        <v>#REF!</v>
      </c>
      <c r="K8" s="35"/>
      <c r="L8" s="35"/>
      <c r="M8" s="35"/>
      <c r="N8" s="35" t="e">
        <f>SUMIF(#REF!,B8,#REF!)+SUMIF(#REF!,B8,#REF!)+SUMIF(#REF!,B8,#REF!)</f>
        <v>#REF!</v>
      </c>
      <c r="O8" s="35" t="e">
        <f>SUMIF(#REF!,B8,#REF!)+SUMIF(#REF!,B8,#REF!)+SUMIF(#REF!,B8,#REF!)</f>
        <v>#REF!</v>
      </c>
      <c r="P8" s="25" t="e">
        <f t="shared" si="0"/>
        <v>#REF!</v>
      </c>
      <c r="Q8" s="35" t="e">
        <f>SUMIF(#REF!,B8,#REF!)+SUMIF(#REF!,B8,#REF!)+SUMIF(#REF!,B8,#REF!)</f>
        <v>#REF!</v>
      </c>
      <c r="R8" s="35" t="e">
        <f>SUMIF(#REF!,B8,#REF!)+SUMIF(#REF!,B8,#REF!)+SUMIF(#REF!,B8,#REF!)</f>
        <v>#REF!</v>
      </c>
      <c r="S8" s="35" t="e">
        <f>SUMIF(#REF!,B8,#REF!)+SUMIF(#REF!,B8,#REF!)+SUMIF(#REF!,B8,#REF!)</f>
        <v>#REF!</v>
      </c>
      <c r="T8" s="35" t="e">
        <f>SUMIF(#REF!,B8,#REF!)+SUMIF(#REF!,B8,#REF!)+SUMIF(#REF!,B8,#REF!)</f>
        <v>#REF!</v>
      </c>
      <c r="U8" s="25" t="e">
        <f t="shared" si="2"/>
        <v>#REF!</v>
      </c>
      <c r="V8" s="35" t="e">
        <f>SUMIF(#REF!,B8,#REF!)+SUMIF(#REF!,B8,#REF!)+SUMIF(#REF!,B8,#REF!)</f>
        <v>#REF!</v>
      </c>
      <c r="W8" s="35" t="e">
        <f>SUMIF(#REF!,B8,#REF!)+SUMIF(#REF!,B8,#REF!)+SUMIF(#REF!,B8,#REF!)</f>
        <v>#REF!</v>
      </c>
      <c r="X8" s="35" t="e">
        <f>SUMIF(#REF!,B8,#REF!)+SUMIF(#REF!,B8,#REF!)+SUMIF(#REF!,B8,#REF!)</f>
        <v>#REF!</v>
      </c>
      <c r="Y8" s="35" t="e">
        <f>SUMIF(#REF!,B8,#REF!)+SUMIF(#REF!,B8,#REF!)+SUMIF(#REF!,B8,#REF!)</f>
        <v>#REF!</v>
      </c>
      <c r="Z8" s="25" t="e">
        <f t="shared" si="3"/>
        <v>#REF!</v>
      </c>
      <c r="AA8" s="35" t="e">
        <f>SUMIF(#REF!,B8,#REF!)+SUMIF(#REF!,B8,#REF!)+SUMIF(#REF!,B8,#REF!)</f>
        <v>#REF!</v>
      </c>
      <c r="AB8" s="35" t="e">
        <f>SUMIF(#REF!,B8,#REF!)+SUMIF(#REF!,B8,#REF!)+SUMIF(#REF!,B8,#REF!)</f>
        <v>#REF!</v>
      </c>
      <c r="AC8" s="35" t="e">
        <f>SUMIF(#REF!,B8,#REF!)+SUMIF(#REF!,B8,#REF!)+SUMIF(#REF!,B8,#REF!)</f>
        <v>#REF!</v>
      </c>
      <c r="AD8" s="35" t="e">
        <f>SUMIF(#REF!,B8,#REF!)+SUMIF(#REF!,B8,#REF!)+SUMIF(#REF!,B8,#REF!)</f>
        <v>#REF!</v>
      </c>
      <c r="AE8" s="25" t="e">
        <f t="shared" si="4"/>
        <v>#REF!</v>
      </c>
      <c r="AF8" s="35" t="e">
        <f>SUMIF(#REF!,B8,#REF!)+SUMIF(#REF!,B8,#REF!)+SUMIF(#REF!,B8,#REF!)</f>
        <v>#REF!</v>
      </c>
      <c r="AG8" s="35" t="e">
        <f>SUMIF(#REF!,B8,#REF!)+SUMIF(#REF!,B8,#REF!)+SUMIF(#REF!,B8,#REF!)</f>
        <v>#REF!</v>
      </c>
      <c r="AH8" s="35" t="e">
        <f>SUMIF(#REF!,B8,#REF!)+SUMIF(#REF!,B8,#REF!)+SUMIF(#REF!,B8,#REF!)</f>
        <v>#REF!</v>
      </c>
      <c r="AI8" s="35" t="e">
        <f t="shared" si="5"/>
        <v>#REF!</v>
      </c>
      <c r="AJ8" s="35" t="e">
        <f>(SUMIF(#REF!,B8,#REF!)+SUMIF(#REF!,B8,#REF!)+SUMIF(#REF!,B8,#REF!))/10000</f>
        <v>#REF!</v>
      </c>
      <c r="AK8" s="25" t="e">
        <f t="shared" si="6"/>
        <v>#REF!</v>
      </c>
      <c r="AL8" s="35" t="e">
        <f>(SUMIF(#REF!,B8,#REF!)+SUMIF(#REF!,B8,#REF!)+SUMIF(#REF!,B8,#REF!))/10000</f>
        <v>#REF!</v>
      </c>
      <c r="AM8" s="35" t="e">
        <f>(SUMIF(#REF!,B8,#REF!)+SUMIF(#REF!,B8,#REF!)+SUMIF(#REF!,B8,#REF!))/10000</f>
        <v>#REF!</v>
      </c>
      <c r="AN8" s="51"/>
      <c r="AO8" s="51"/>
    </row>
    <row r="9" ht="20.1" customHeight="1" spans="1:41">
      <c r="A9" s="45" t="s">
        <v>176</v>
      </c>
      <c r="B9" s="46" t="s">
        <v>72</v>
      </c>
      <c r="C9" s="24" t="e">
        <f>#REF!/10000</f>
        <v>#REF!</v>
      </c>
      <c r="D9" s="24"/>
      <c r="E9" s="24"/>
      <c r="F9" s="35" t="e">
        <f>#REF!</f>
        <v>#REF!</v>
      </c>
      <c r="G9" s="35"/>
      <c r="H9" s="35"/>
      <c r="I9" s="35"/>
      <c r="J9" s="35" t="e">
        <f>#REF!</f>
        <v>#REF!</v>
      </c>
      <c r="K9" s="35"/>
      <c r="L9" s="35"/>
      <c r="M9" s="35"/>
      <c r="N9" s="35" t="e">
        <f>SUMIF(#REF!,B9,#REF!)+SUMIF(#REF!,B9,#REF!)+SUMIF(#REF!,B9,#REF!)</f>
        <v>#REF!</v>
      </c>
      <c r="O9" s="35" t="e">
        <f>SUMIF(#REF!,B9,#REF!)+SUMIF(#REF!,B9,#REF!)+SUMIF(#REF!,B9,#REF!)</f>
        <v>#REF!</v>
      </c>
      <c r="P9" s="25" t="e">
        <f t="shared" si="0"/>
        <v>#REF!</v>
      </c>
      <c r="Q9" s="35" t="e">
        <f>SUMIF(#REF!,B9,#REF!)+SUMIF(#REF!,B9,#REF!)+SUMIF(#REF!,B9,#REF!)</f>
        <v>#REF!</v>
      </c>
      <c r="R9" s="35" t="e">
        <f>SUMIF(#REF!,B9,#REF!)+SUMIF(#REF!,B9,#REF!)+SUMIF(#REF!,B9,#REF!)</f>
        <v>#REF!</v>
      </c>
      <c r="S9" s="35" t="e">
        <f>SUMIF(#REF!,B9,#REF!)+SUMIF(#REF!,B9,#REF!)+SUMIF(#REF!,B9,#REF!)</f>
        <v>#REF!</v>
      </c>
      <c r="T9" s="35" t="e">
        <f>SUMIF(#REF!,B9,#REF!)+SUMIF(#REF!,B9,#REF!)+SUMIF(#REF!,B9,#REF!)</f>
        <v>#REF!</v>
      </c>
      <c r="U9" s="25" t="e">
        <f t="shared" si="2"/>
        <v>#REF!</v>
      </c>
      <c r="V9" s="35" t="e">
        <f>SUMIF(#REF!,B9,#REF!)+SUMIF(#REF!,B9,#REF!)+SUMIF(#REF!,B9,#REF!)</f>
        <v>#REF!</v>
      </c>
      <c r="W9" s="35" t="e">
        <f>SUMIF(#REF!,B9,#REF!)+SUMIF(#REF!,B9,#REF!)+SUMIF(#REF!,B9,#REF!)</f>
        <v>#REF!</v>
      </c>
      <c r="X9" s="35" t="e">
        <f>SUMIF(#REF!,B9,#REF!)+SUMIF(#REF!,B9,#REF!)+SUMIF(#REF!,B9,#REF!)</f>
        <v>#REF!</v>
      </c>
      <c r="Y9" s="35" t="e">
        <f>SUMIF(#REF!,B9,#REF!)+SUMIF(#REF!,B9,#REF!)+SUMIF(#REF!,B9,#REF!)</f>
        <v>#REF!</v>
      </c>
      <c r="Z9" s="25" t="e">
        <f t="shared" si="3"/>
        <v>#REF!</v>
      </c>
      <c r="AA9" s="35" t="e">
        <f>SUMIF(#REF!,B9,#REF!)+SUMIF(#REF!,B9,#REF!)+SUMIF(#REF!,B9,#REF!)</f>
        <v>#REF!</v>
      </c>
      <c r="AB9" s="35" t="e">
        <f>SUMIF(#REF!,B9,#REF!)+SUMIF(#REF!,B9,#REF!)+SUMIF(#REF!,B9,#REF!)</f>
        <v>#REF!</v>
      </c>
      <c r="AC9" s="35" t="e">
        <f>SUMIF(#REF!,B9,#REF!)+SUMIF(#REF!,B9,#REF!)+SUMIF(#REF!,B9,#REF!)</f>
        <v>#REF!</v>
      </c>
      <c r="AD9" s="35" t="e">
        <f>SUMIF(#REF!,B9,#REF!)+SUMIF(#REF!,B9,#REF!)+SUMIF(#REF!,B9,#REF!)</f>
        <v>#REF!</v>
      </c>
      <c r="AE9" s="25" t="e">
        <f t="shared" si="4"/>
        <v>#REF!</v>
      </c>
      <c r="AF9" s="35" t="e">
        <f>SUMIF(#REF!,B9,#REF!)+SUMIF(#REF!,B9,#REF!)+SUMIF(#REF!,B9,#REF!)</f>
        <v>#REF!</v>
      </c>
      <c r="AG9" s="35" t="e">
        <f>SUMIF(#REF!,B9,#REF!)+SUMIF(#REF!,B9,#REF!)+SUMIF(#REF!,B9,#REF!)</f>
        <v>#REF!</v>
      </c>
      <c r="AH9" s="35" t="e">
        <f>SUMIF(#REF!,B9,#REF!)+SUMIF(#REF!,B9,#REF!)+SUMIF(#REF!,B9,#REF!)</f>
        <v>#REF!</v>
      </c>
      <c r="AI9" s="35" t="e">
        <f t="shared" si="5"/>
        <v>#REF!</v>
      </c>
      <c r="AJ9" s="35" t="e">
        <f>(SUMIF(#REF!,B9,#REF!)+SUMIF(#REF!,B9,#REF!)+SUMIF(#REF!,B9,#REF!))/10000</f>
        <v>#REF!</v>
      </c>
      <c r="AK9" s="25" t="e">
        <f t="shared" si="6"/>
        <v>#REF!</v>
      </c>
      <c r="AL9" s="35" t="e">
        <f>(SUMIF(#REF!,B9,#REF!)+SUMIF(#REF!,B9,#REF!)+SUMIF(#REF!,B9,#REF!))/10000</f>
        <v>#REF!</v>
      </c>
      <c r="AM9" s="35" t="e">
        <f>(SUMIF(#REF!,B9,#REF!)+SUMIF(#REF!,B9,#REF!)+SUMIF(#REF!,B9,#REF!))/10000</f>
        <v>#REF!</v>
      </c>
      <c r="AN9" s="51"/>
      <c r="AO9" s="51"/>
    </row>
    <row r="10" ht="20.1" customHeight="1" spans="1:41">
      <c r="A10" s="45" t="s">
        <v>177</v>
      </c>
      <c r="B10" s="46" t="s">
        <v>73</v>
      </c>
      <c r="C10" s="24" t="e">
        <f>#REF!/10000</f>
        <v>#REF!</v>
      </c>
      <c r="D10" s="24"/>
      <c r="E10" s="24"/>
      <c r="F10" s="35" t="e">
        <f>#REF!</f>
        <v>#REF!</v>
      </c>
      <c r="G10" s="35"/>
      <c r="H10" s="35"/>
      <c r="I10" s="35"/>
      <c r="J10" s="35" t="e">
        <f>#REF!</f>
        <v>#REF!</v>
      </c>
      <c r="K10" s="35"/>
      <c r="L10" s="35"/>
      <c r="M10" s="35"/>
      <c r="N10" s="35" t="e">
        <f>SUMIF(#REF!,B10,#REF!)+SUMIF(#REF!,B10,#REF!)+SUMIF(#REF!,B10,#REF!)</f>
        <v>#REF!</v>
      </c>
      <c r="O10" s="35" t="e">
        <f>SUMIF(#REF!,B10,#REF!)+SUMIF(#REF!,B10,#REF!)+SUMIF(#REF!,B10,#REF!)</f>
        <v>#REF!</v>
      </c>
      <c r="P10" s="25" t="e">
        <f t="shared" si="0"/>
        <v>#REF!</v>
      </c>
      <c r="Q10" s="35" t="e">
        <f>SUMIF(#REF!,B10,#REF!)+SUMIF(#REF!,B10,#REF!)+SUMIF(#REF!,B10,#REF!)</f>
        <v>#REF!</v>
      </c>
      <c r="R10" s="35" t="e">
        <f>SUMIF(#REF!,B10,#REF!)+SUMIF(#REF!,B10,#REF!)+SUMIF(#REF!,B10,#REF!)</f>
        <v>#REF!</v>
      </c>
      <c r="S10" s="35" t="e">
        <f>SUMIF(#REF!,B10,#REF!)+SUMIF(#REF!,B10,#REF!)+SUMIF(#REF!,B10,#REF!)</f>
        <v>#REF!</v>
      </c>
      <c r="T10" s="35" t="e">
        <f>SUMIF(#REF!,B10,#REF!)+SUMIF(#REF!,B10,#REF!)+SUMIF(#REF!,B10,#REF!)</f>
        <v>#REF!</v>
      </c>
      <c r="U10" s="25" t="e">
        <f t="shared" si="2"/>
        <v>#REF!</v>
      </c>
      <c r="V10" s="35" t="e">
        <f>SUMIF(#REF!,B10,#REF!)+SUMIF(#REF!,B10,#REF!)+SUMIF(#REF!,B10,#REF!)</f>
        <v>#REF!</v>
      </c>
      <c r="W10" s="35" t="e">
        <f>SUMIF(#REF!,B10,#REF!)+SUMIF(#REF!,B10,#REF!)+SUMIF(#REF!,B10,#REF!)</f>
        <v>#REF!</v>
      </c>
      <c r="X10" s="35" t="e">
        <f>SUMIF(#REF!,B10,#REF!)+SUMIF(#REF!,B10,#REF!)+SUMIF(#REF!,B10,#REF!)</f>
        <v>#REF!</v>
      </c>
      <c r="Y10" s="35" t="e">
        <f>SUMIF(#REF!,B10,#REF!)+SUMIF(#REF!,B10,#REF!)+SUMIF(#REF!,B10,#REF!)</f>
        <v>#REF!</v>
      </c>
      <c r="Z10" s="25" t="e">
        <f t="shared" si="3"/>
        <v>#REF!</v>
      </c>
      <c r="AA10" s="35" t="e">
        <f>SUMIF(#REF!,B10,#REF!)+SUMIF(#REF!,B10,#REF!)+SUMIF(#REF!,B10,#REF!)</f>
        <v>#REF!</v>
      </c>
      <c r="AB10" s="35" t="e">
        <f>SUMIF(#REF!,B10,#REF!)+SUMIF(#REF!,B10,#REF!)+SUMIF(#REF!,B10,#REF!)</f>
        <v>#REF!</v>
      </c>
      <c r="AC10" s="35" t="e">
        <f>SUMIF(#REF!,B10,#REF!)+SUMIF(#REF!,B10,#REF!)+SUMIF(#REF!,B10,#REF!)</f>
        <v>#REF!</v>
      </c>
      <c r="AD10" s="35" t="e">
        <f>SUMIF(#REF!,B10,#REF!)+SUMIF(#REF!,B10,#REF!)+SUMIF(#REF!,B10,#REF!)</f>
        <v>#REF!</v>
      </c>
      <c r="AE10" s="25" t="e">
        <f t="shared" si="4"/>
        <v>#REF!</v>
      </c>
      <c r="AF10" s="35" t="e">
        <f>SUMIF(#REF!,B10,#REF!)+SUMIF(#REF!,B10,#REF!)+SUMIF(#REF!,B10,#REF!)</f>
        <v>#REF!</v>
      </c>
      <c r="AG10" s="35" t="e">
        <f>SUMIF(#REF!,B10,#REF!)+SUMIF(#REF!,B10,#REF!)+SUMIF(#REF!,B10,#REF!)</f>
        <v>#REF!</v>
      </c>
      <c r="AH10" s="35" t="e">
        <f>SUMIF(#REF!,B10,#REF!)+SUMIF(#REF!,B10,#REF!)+SUMIF(#REF!,B10,#REF!)</f>
        <v>#REF!</v>
      </c>
      <c r="AI10" s="35" t="e">
        <f t="shared" si="5"/>
        <v>#REF!</v>
      </c>
      <c r="AJ10" s="35" t="e">
        <f>(SUMIF(#REF!,B10,#REF!)+SUMIF(#REF!,B10,#REF!)+SUMIF(#REF!,B10,#REF!))/10000</f>
        <v>#REF!</v>
      </c>
      <c r="AK10" s="25" t="e">
        <f t="shared" si="6"/>
        <v>#REF!</v>
      </c>
      <c r="AL10" s="35" t="e">
        <f>(SUMIF(#REF!,B10,#REF!)+SUMIF(#REF!,B10,#REF!)+SUMIF(#REF!,B10,#REF!))/10000</f>
        <v>#REF!</v>
      </c>
      <c r="AM10" s="35" t="e">
        <f>(SUMIF(#REF!,B10,#REF!)+SUMIF(#REF!,B10,#REF!)+SUMIF(#REF!,B10,#REF!))/10000</f>
        <v>#REF!</v>
      </c>
      <c r="AN10" s="51"/>
      <c r="AO10" s="51"/>
    </row>
    <row r="11" ht="20.1" customHeight="1" spans="1:41">
      <c r="A11" s="45" t="s">
        <v>178</v>
      </c>
      <c r="B11" s="46" t="s">
        <v>70</v>
      </c>
      <c r="C11" s="24" t="e">
        <f>#REF!/10000</f>
        <v>#REF!</v>
      </c>
      <c r="D11" s="24"/>
      <c r="E11" s="24"/>
      <c r="F11" s="35" t="e">
        <f>#REF!</f>
        <v>#REF!</v>
      </c>
      <c r="G11" s="35"/>
      <c r="H11" s="35"/>
      <c r="I11" s="35"/>
      <c r="J11" s="35" t="e">
        <f>#REF!</f>
        <v>#REF!</v>
      </c>
      <c r="K11" s="35"/>
      <c r="L11" s="35"/>
      <c r="M11" s="35"/>
      <c r="N11" s="35" t="e">
        <f>SUMIF(#REF!,B11,#REF!)+SUMIF(#REF!,B11,#REF!)+SUMIF(#REF!,B11,#REF!)</f>
        <v>#REF!</v>
      </c>
      <c r="O11" s="35" t="e">
        <f>SUMIF(#REF!,B11,#REF!)+SUMIF(#REF!,B11,#REF!)+SUMIF(#REF!,B11,#REF!)</f>
        <v>#REF!</v>
      </c>
      <c r="P11" s="25" t="e">
        <f t="shared" si="0"/>
        <v>#REF!</v>
      </c>
      <c r="Q11" s="35" t="e">
        <f>SUMIF(#REF!,B11,#REF!)+SUMIF(#REF!,B11,#REF!)+SUMIF(#REF!,B11,#REF!)</f>
        <v>#REF!</v>
      </c>
      <c r="R11" s="35" t="e">
        <f>SUMIF(#REF!,B11,#REF!)+SUMIF(#REF!,B11,#REF!)+SUMIF(#REF!,B11,#REF!)</f>
        <v>#REF!</v>
      </c>
      <c r="S11" s="35" t="e">
        <f>SUMIF(#REF!,B11,#REF!)+SUMIF(#REF!,B11,#REF!)+SUMIF(#REF!,B11,#REF!)</f>
        <v>#REF!</v>
      </c>
      <c r="T11" s="35" t="e">
        <f>SUMIF(#REF!,B11,#REF!)+SUMIF(#REF!,B11,#REF!)+SUMIF(#REF!,B11,#REF!)</f>
        <v>#REF!</v>
      </c>
      <c r="U11" s="25" t="e">
        <f t="shared" si="2"/>
        <v>#REF!</v>
      </c>
      <c r="V11" s="35" t="e">
        <f>SUMIF(#REF!,B11,#REF!)+SUMIF(#REF!,B11,#REF!)+SUMIF(#REF!,B11,#REF!)</f>
        <v>#REF!</v>
      </c>
      <c r="W11" s="35" t="e">
        <f>SUMIF(#REF!,B11,#REF!)+SUMIF(#REF!,B11,#REF!)+SUMIF(#REF!,B11,#REF!)</f>
        <v>#REF!</v>
      </c>
      <c r="X11" s="35" t="e">
        <f>SUMIF(#REF!,B11,#REF!)+SUMIF(#REF!,B11,#REF!)+SUMIF(#REF!,B11,#REF!)</f>
        <v>#REF!</v>
      </c>
      <c r="Y11" s="35" t="e">
        <f>SUMIF(#REF!,B11,#REF!)+SUMIF(#REF!,B11,#REF!)+SUMIF(#REF!,B11,#REF!)</f>
        <v>#REF!</v>
      </c>
      <c r="Z11" s="25" t="e">
        <f t="shared" si="3"/>
        <v>#REF!</v>
      </c>
      <c r="AA11" s="35" t="e">
        <f>SUMIF(#REF!,B11,#REF!)+SUMIF(#REF!,B11,#REF!)+SUMIF(#REF!,B11,#REF!)</f>
        <v>#REF!</v>
      </c>
      <c r="AB11" s="35" t="e">
        <f>SUMIF(#REF!,B11,#REF!)+SUMIF(#REF!,B11,#REF!)+SUMIF(#REF!,B11,#REF!)</f>
        <v>#REF!</v>
      </c>
      <c r="AC11" s="35" t="e">
        <f>SUMIF(#REF!,B11,#REF!)+SUMIF(#REF!,B11,#REF!)+SUMIF(#REF!,B11,#REF!)</f>
        <v>#REF!</v>
      </c>
      <c r="AD11" s="35" t="e">
        <f>SUMIF(#REF!,B11,#REF!)+SUMIF(#REF!,B11,#REF!)+SUMIF(#REF!,B11,#REF!)</f>
        <v>#REF!</v>
      </c>
      <c r="AE11" s="25" t="e">
        <f t="shared" si="4"/>
        <v>#REF!</v>
      </c>
      <c r="AF11" s="35" t="e">
        <f>SUMIF(#REF!,B11,#REF!)+SUMIF(#REF!,B11,#REF!)+SUMIF(#REF!,B11,#REF!)</f>
        <v>#REF!</v>
      </c>
      <c r="AG11" s="35" t="e">
        <f>SUMIF(#REF!,B11,#REF!)+SUMIF(#REF!,B11,#REF!)+SUMIF(#REF!,B11,#REF!)</f>
        <v>#REF!</v>
      </c>
      <c r="AH11" s="35" t="e">
        <f>SUMIF(#REF!,B11,#REF!)+SUMIF(#REF!,B11,#REF!)+SUMIF(#REF!,B11,#REF!)</f>
        <v>#REF!</v>
      </c>
      <c r="AI11" s="35" t="e">
        <f t="shared" si="5"/>
        <v>#REF!</v>
      </c>
      <c r="AJ11" s="35" t="e">
        <f>(SUMIF(#REF!,B11,#REF!)+SUMIF(#REF!,B11,#REF!)+SUMIF(#REF!,B11,#REF!))/10000</f>
        <v>#REF!</v>
      </c>
      <c r="AK11" s="25" t="e">
        <f t="shared" si="6"/>
        <v>#REF!</v>
      </c>
      <c r="AL11" s="35" t="e">
        <f>(SUMIF(#REF!,B11,#REF!)+SUMIF(#REF!,B11,#REF!)+SUMIF(#REF!,B11,#REF!))/10000</f>
        <v>#REF!</v>
      </c>
      <c r="AM11" s="35" t="e">
        <f>(SUMIF(#REF!,B11,#REF!)+SUMIF(#REF!,B11,#REF!)+SUMIF(#REF!,B11,#REF!))/10000</f>
        <v>#REF!</v>
      </c>
      <c r="AN11" s="51"/>
      <c r="AO11" s="51"/>
    </row>
    <row r="12" ht="20.1" customHeight="1" spans="1:41">
      <c r="A12" s="45" t="s">
        <v>179</v>
      </c>
      <c r="B12" s="46" t="s">
        <v>71</v>
      </c>
      <c r="C12" s="24" t="e">
        <f>#REF!/10000</f>
        <v>#REF!</v>
      </c>
      <c r="D12" s="24"/>
      <c r="E12" s="24"/>
      <c r="F12" s="35" t="e">
        <f>#REF!</f>
        <v>#REF!</v>
      </c>
      <c r="G12" s="35"/>
      <c r="H12" s="35"/>
      <c r="I12" s="35"/>
      <c r="J12" s="35" t="e">
        <f>#REF!</f>
        <v>#REF!</v>
      </c>
      <c r="K12" s="35"/>
      <c r="L12" s="35"/>
      <c r="M12" s="35"/>
      <c r="N12" s="35" t="e">
        <f>SUMIF(#REF!,B12,#REF!)+SUMIF(#REF!,B12,#REF!)+SUMIF(#REF!,B12,#REF!)</f>
        <v>#REF!</v>
      </c>
      <c r="O12" s="35" t="e">
        <f>SUMIF(#REF!,B12,#REF!)+SUMIF(#REF!,B12,#REF!)+SUMIF(#REF!,B12,#REF!)</f>
        <v>#REF!</v>
      </c>
      <c r="P12" s="25" t="e">
        <f t="shared" si="0"/>
        <v>#REF!</v>
      </c>
      <c r="Q12" s="35" t="e">
        <f>SUMIF(#REF!,B12,#REF!)+SUMIF(#REF!,B12,#REF!)+SUMIF(#REF!,B12,#REF!)</f>
        <v>#REF!</v>
      </c>
      <c r="R12" s="35" t="e">
        <f>SUMIF(#REF!,B12,#REF!)+SUMIF(#REF!,B12,#REF!)+SUMIF(#REF!,B12,#REF!)</f>
        <v>#REF!</v>
      </c>
      <c r="S12" s="35" t="e">
        <f>SUMIF(#REF!,B12,#REF!)+SUMIF(#REF!,B12,#REF!)+SUMIF(#REF!,B12,#REF!)</f>
        <v>#REF!</v>
      </c>
      <c r="T12" s="35" t="e">
        <f>SUMIF(#REF!,B12,#REF!)+SUMIF(#REF!,B12,#REF!)+SUMIF(#REF!,B12,#REF!)</f>
        <v>#REF!</v>
      </c>
      <c r="U12" s="25" t="e">
        <f t="shared" si="2"/>
        <v>#REF!</v>
      </c>
      <c r="V12" s="35" t="e">
        <f>SUMIF(#REF!,B12,#REF!)+SUMIF(#REF!,B12,#REF!)+SUMIF(#REF!,B12,#REF!)</f>
        <v>#REF!</v>
      </c>
      <c r="W12" s="35" t="e">
        <f>SUMIF(#REF!,B12,#REF!)+SUMIF(#REF!,B12,#REF!)+SUMIF(#REF!,B12,#REF!)</f>
        <v>#REF!</v>
      </c>
      <c r="X12" s="35" t="e">
        <f>SUMIF(#REF!,B12,#REF!)+SUMIF(#REF!,B12,#REF!)+SUMIF(#REF!,B12,#REF!)</f>
        <v>#REF!</v>
      </c>
      <c r="Y12" s="35" t="e">
        <f>SUMIF(#REF!,B12,#REF!)+SUMIF(#REF!,B12,#REF!)+SUMIF(#REF!,B12,#REF!)</f>
        <v>#REF!</v>
      </c>
      <c r="Z12" s="25" t="e">
        <f t="shared" si="3"/>
        <v>#REF!</v>
      </c>
      <c r="AA12" s="35" t="e">
        <f>SUMIF(#REF!,B12,#REF!)+SUMIF(#REF!,B12,#REF!)+SUMIF(#REF!,B12,#REF!)</f>
        <v>#REF!</v>
      </c>
      <c r="AB12" s="35" t="e">
        <f>SUMIF(#REF!,B12,#REF!)+SUMIF(#REF!,B12,#REF!)+SUMIF(#REF!,B12,#REF!)</f>
        <v>#REF!</v>
      </c>
      <c r="AC12" s="35" t="e">
        <f>SUMIF(#REF!,B12,#REF!)+SUMIF(#REF!,B12,#REF!)+SUMIF(#REF!,B12,#REF!)</f>
        <v>#REF!</v>
      </c>
      <c r="AD12" s="35" t="e">
        <f>SUMIF(#REF!,B12,#REF!)+SUMIF(#REF!,B12,#REF!)+SUMIF(#REF!,B12,#REF!)</f>
        <v>#REF!</v>
      </c>
      <c r="AE12" s="25" t="e">
        <f t="shared" si="4"/>
        <v>#REF!</v>
      </c>
      <c r="AF12" s="35" t="e">
        <f>SUMIF(#REF!,B12,#REF!)+SUMIF(#REF!,B12,#REF!)+SUMIF(#REF!,B12,#REF!)</f>
        <v>#REF!</v>
      </c>
      <c r="AG12" s="35" t="e">
        <f>SUMIF(#REF!,B12,#REF!)+SUMIF(#REF!,B12,#REF!)+SUMIF(#REF!,B12,#REF!)</f>
        <v>#REF!</v>
      </c>
      <c r="AH12" s="35" t="e">
        <f>SUMIF(#REF!,B12,#REF!)+SUMIF(#REF!,B12,#REF!)+SUMIF(#REF!,B12,#REF!)</f>
        <v>#REF!</v>
      </c>
      <c r="AI12" s="35" t="e">
        <f t="shared" si="5"/>
        <v>#REF!</v>
      </c>
      <c r="AJ12" s="35" t="e">
        <f>(SUMIF(#REF!,B12,#REF!)+SUMIF(#REF!,B12,#REF!)+SUMIF(#REF!,B12,#REF!))/10000</f>
        <v>#REF!</v>
      </c>
      <c r="AK12" s="25" t="e">
        <f t="shared" si="6"/>
        <v>#REF!</v>
      </c>
      <c r="AL12" s="35" t="e">
        <f>(SUMIF(#REF!,B12,#REF!)+SUMIF(#REF!,B12,#REF!)+SUMIF(#REF!,B12,#REF!))/10000</f>
        <v>#REF!</v>
      </c>
      <c r="AM12" s="35" t="e">
        <f>(SUMIF(#REF!,B12,#REF!)+SUMIF(#REF!,B12,#REF!)+SUMIF(#REF!,B12,#REF!))/10000</f>
        <v>#REF!</v>
      </c>
      <c r="AN12" s="51"/>
      <c r="AO12" s="51"/>
    </row>
    <row r="13" ht="20.1" customHeight="1" spans="1:41">
      <c r="A13" s="44" t="s">
        <v>180</v>
      </c>
      <c r="B13" s="47"/>
      <c r="C13" s="19" t="e">
        <f>SUM(C14:C19)</f>
        <v>#REF!</v>
      </c>
      <c r="D13" s="19"/>
      <c r="E13" s="19"/>
      <c r="F13" s="34" t="e">
        <f>SUM(F14:F19)</f>
        <v>#REF!</v>
      </c>
      <c r="G13" s="35"/>
      <c r="H13" s="35"/>
      <c r="I13" s="35"/>
      <c r="J13" s="34" t="e">
        <f>SUM(J14:J19)</f>
        <v>#REF!</v>
      </c>
      <c r="K13" s="34"/>
      <c r="L13" s="34"/>
      <c r="M13" s="34"/>
      <c r="N13" s="34" t="e">
        <f>SUM(N14:N19)</f>
        <v>#REF!</v>
      </c>
      <c r="O13" s="34" t="e">
        <f>SUM(O14:O19)</f>
        <v>#REF!</v>
      </c>
      <c r="P13" s="20" t="e">
        <f t="shared" si="0"/>
        <v>#REF!</v>
      </c>
      <c r="Q13" s="34" t="e">
        <f>SUM(Q14:Q19)</f>
        <v>#REF!</v>
      </c>
      <c r="R13" s="34" t="e">
        <f>SUM(R14:R19)</f>
        <v>#REF!</v>
      </c>
      <c r="S13" s="34" t="e">
        <f>SUM(S14:S19)</f>
        <v>#REF!</v>
      </c>
      <c r="T13" s="34" t="e">
        <f>SUM(T14:T19)</f>
        <v>#REF!</v>
      </c>
      <c r="U13" s="20" t="e">
        <f t="shared" si="2"/>
        <v>#REF!</v>
      </c>
      <c r="V13" s="34" t="e">
        <f>SUM(V14:V19)</f>
        <v>#REF!</v>
      </c>
      <c r="W13" s="34" t="e">
        <f>SUM(W14:W19)</f>
        <v>#REF!</v>
      </c>
      <c r="X13" s="34" t="e">
        <f>SUM(X14:X19)</f>
        <v>#REF!</v>
      </c>
      <c r="Y13" s="34" t="e">
        <f>SUM(Y14:Y19)</f>
        <v>#REF!</v>
      </c>
      <c r="Z13" s="20" t="e">
        <f t="shared" si="3"/>
        <v>#REF!</v>
      </c>
      <c r="AA13" s="34" t="e">
        <f>SUM(AA14:AA19)</f>
        <v>#REF!</v>
      </c>
      <c r="AB13" s="34" t="e">
        <f>SUM(AB14:AB19)</f>
        <v>#REF!</v>
      </c>
      <c r="AC13" s="34" t="e">
        <f>SUM(AC14:AC19)</f>
        <v>#REF!</v>
      </c>
      <c r="AD13" s="34" t="e">
        <f>SUM(AD14:AD19)</f>
        <v>#REF!</v>
      </c>
      <c r="AE13" s="20" t="e">
        <f t="shared" si="4"/>
        <v>#REF!</v>
      </c>
      <c r="AF13" s="34" t="e">
        <f>SUM(AF14:AF19)</f>
        <v>#REF!</v>
      </c>
      <c r="AG13" s="34" t="e">
        <f>SUM(AG14:AG19)</f>
        <v>#REF!</v>
      </c>
      <c r="AH13" s="34" t="e">
        <f>SUM(AH14:AH19)</f>
        <v>#REF!</v>
      </c>
      <c r="AI13" s="34" t="e">
        <f t="shared" si="5"/>
        <v>#REF!</v>
      </c>
      <c r="AJ13" s="34" t="e">
        <f>SUM(AJ14:AJ19)</f>
        <v>#REF!</v>
      </c>
      <c r="AK13" s="20" t="e">
        <f t="shared" si="6"/>
        <v>#REF!</v>
      </c>
      <c r="AL13" s="34" t="e">
        <f>SUM(AL14:AL19)</f>
        <v>#REF!</v>
      </c>
      <c r="AM13" s="34" t="e">
        <f>SUM(AM14:AM19)</f>
        <v>#REF!</v>
      </c>
      <c r="AN13" s="51"/>
      <c r="AO13" s="51"/>
    </row>
    <row r="14" ht="20.1" customHeight="1" spans="1:41">
      <c r="A14" s="45" t="s">
        <v>181</v>
      </c>
      <c r="B14" s="46" t="s">
        <v>77</v>
      </c>
      <c r="C14" s="24" t="e">
        <f>#REF!/10000</f>
        <v>#REF!</v>
      </c>
      <c r="D14" s="19"/>
      <c r="E14" s="19"/>
      <c r="F14" s="35" t="e">
        <f>#REF!</f>
        <v>#REF!</v>
      </c>
      <c r="G14" s="34"/>
      <c r="H14" s="34"/>
      <c r="I14" s="34"/>
      <c r="J14" s="35" t="e">
        <f>#REF!</f>
        <v>#REF!</v>
      </c>
      <c r="K14" s="34"/>
      <c r="L14" s="34"/>
      <c r="M14" s="34"/>
      <c r="N14" s="35" t="e">
        <f>SUMIF(#REF!,B14,#REF!)+SUMIF(#REF!,B14,#REF!)+SUMIF(#REF!,B14,#REF!)</f>
        <v>#REF!</v>
      </c>
      <c r="O14" s="35" t="e">
        <f>SUMIF(#REF!,B14,#REF!)+SUMIF(#REF!,B14,#REF!)+SUMIF(#REF!,B14,#REF!)</f>
        <v>#REF!</v>
      </c>
      <c r="P14" s="25" t="e">
        <f t="shared" si="0"/>
        <v>#REF!</v>
      </c>
      <c r="Q14" s="35" t="e">
        <f>SUMIF(#REF!,B14,#REF!)+SUMIF(#REF!,B14,#REF!)+SUMIF(#REF!,B14,#REF!)</f>
        <v>#REF!</v>
      </c>
      <c r="R14" s="35" t="e">
        <f>SUMIF(#REF!,B14,#REF!)+SUMIF(#REF!,B14,#REF!)+SUMIF(#REF!,B14,#REF!)</f>
        <v>#REF!</v>
      </c>
      <c r="S14" s="35" t="e">
        <f>SUMIF(#REF!,B14,#REF!)+SUMIF(#REF!,B14,#REF!)+SUMIF(#REF!,B14,#REF!)</f>
        <v>#REF!</v>
      </c>
      <c r="T14" s="35" t="e">
        <f>SUMIF(#REF!,B14,#REF!)+SUMIF(#REF!,B14,#REF!)+SUMIF(#REF!,B14,#REF!)</f>
        <v>#REF!</v>
      </c>
      <c r="U14" s="25" t="e">
        <f t="shared" si="2"/>
        <v>#REF!</v>
      </c>
      <c r="V14" s="35" t="e">
        <f>SUMIF(#REF!,B14,#REF!)+SUMIF(#REF!,B14,#REF!)+SUMIF(#REF!,B14,#REF!)</f>
        <v>#REF!</v>
      </c>
      <c r="W14" s="35" t="e">
        <f>SUMIF(#REF!,B14,#REF!)+SUMIF(#REF!,B14,#REF!)+SUMIF(#REF!,B14,#REF!)</f>
        <v>#REF!</v>
      </c>
      <c r="X14" s="35" t="e">
        <f>SUMIF(#REF!,B14,#REF!)+SUMIF(#REF!,B14,#REF!)+SUMIF(#REF!,B14,#REF!)</f>
        <v>#REF!</v>
      </c>
      <c r="Y14" s="35" t="e">
        <f>SUMIF(#REF!,B14,#REF!)+SUMIF(#REF!,B14,#REF!)+SUMIF(#REF!,B14,#REF!)</f>
        <v>#REF!</v>
      </c>
      <c r="Z14" s="25" t="e">
        <f t="shared" si="3"/>
        <v>#REF!</v>
      </c>
      <c r="AA14" s="35" t="e">
        <f>SUMIF(#REF!,B14,#REF!)+SUMIF(#REF!,B14,#REF!)+SUMIF(#REF!,B14,#REF!)</f>
        <v>#REF!</v>
      </c>
      <c r="AB14" s="35" t="e">
        <f>SUMIF(#REF!,B14,#REF!)+SUMIF(#REF!,B14,#REF!)+SUMIF(#REF!,B14,#REF!)</f>
        <v>#REF!</v>
      </c>
      <c r="AC14" s="35" t="e">
        <f>SUMIF(#REF!,B14,#REF!)+SUMIF(#REF!,B14,#REF!)+SUMIF(#REF!,B14,#REF!)</f>
        <v>#REF!</v>
      </c>
      <c r="AD14" s="35" t="e">
        <f>SUMIF(#REF!,B14,#REF!)+SUMIF(#REF!,B14,#REF!)+SUMIF(#REF!,B14,#REF!)</f>
        <v>#REF!</v>
      </c>
      <c r="AE14" s="25" t="e">
        <f t="shared" si="4"/>
        <v>#REF!</v>
      </c>
      <c r="AF14" s="35" t="e">
        <f>SUMIF(#REF!,B14,#REF!)+SUMIF(#REF!,B14,#REF!)+SUMIF(#REF!,B14,#REF!)</f>
        <v>#REF!</v>
      </c>
      <c r="AG14" s="35" t="e">
        <f>SUMIF(#REF!,B14,#REF!)+SUMIF(#REF!,B14,#REF!)+SUMIF(#REF!,B14,#REF!)</f>
        <v>#REF!</v>
      </c>
      <c r="AH14" s="35" t="e">
        <f>SUMIF(#REF!,B14,#REF!)+SUMIF(#REF!,B14,#REF!)+SUMIF(#REF!,B14,#REF!)</f>
        <v>#REF!</v>
      </c>
      <c r="AI14" s="35" t="e">
        <f t="shared" si="5"/>
        <v>#REF!</v>
      </c>
      <c r="AJ14" s="35" t="e">
        <f>(SUMIF(#REF!,B14,#REF!)+SUMIF(#REF!,B14,#REF!)+SUMIF(#REF!,B14,#REF!))/10000</f>
        <v>#REF!</v>
      </c>
      <c r="AK14" s="25" t="e">
        <f t="shared" si="6"/>
        <v>#REF!</v>
      </c>
      <c r="AL14" s="35" t="e">
        <f>(SUMIF(#REF!,B14,#REF!)+SUMIF(#REF!,B14,#REF!)+SUMIF(#REF!,B14,#REF!))/10000</f>
        <v>#REF!</v>
      </c>
      <c r="AM14" s="35" t="e">
        <f>(SUMIF(#REF!,B14,#REF!)+SUMIF(#REF!,B14,#REF!)+SUMIF(#REF!,B14,#REF!))/10000</f>
        <v>#REF!</v>
      </c>
      <c r="AN14" s="34"/>
      <c r="AO14" s="34"/>
    </row>
    <row r="15" ht="20.1" customHeight="1" spans="1:41">
      <c r="A15" s="45" t="s">
        <v>182</v>
      </c>
      <c r="B15" s="46" t="s">
        <v>78</v>
      </c>
      <c r="C15" s="24" t="e">
        <f>#REF!/10000</f>
        <v>#REF!</v>
      </c>
      <c r="D15" s="24"/>
      <c r="E15" s="24"/>
      <c r="F15" s="35" t="e">
        <f>#REF!</f>
        <v>#REF!</v>
      </c>
      <c r="G15" s="35"/>
      <c r="H15" s="35"/>
      <c r="I15" s="35"/>
      <c r="J15" s="35" t="e">
        <f>#REF!</f>
        <v>#REF!</v>
      </c>
      <c r="K15" s="35"/>
      <c r="L15" s="35"/>
      <c r="M15" s="35"/>
      <c r="N15" s="35" t="e">
        <f>SUMIF(#REF!,B15,#REF!)+SUMIF(#REF!,B15,#REF!)+SUMIF(#REF!,B15,#REF!)</f>
        <v>#REF!</v>
      </c>
      <c r="O15" s="35" t="e">
        <f>SUMIF(#REF!,B15,#REF!)+SUMIF(#REF!,B15,#REF!)+SUMIF(#REF!,B15,#REF!)</f>
        <v>#REF!</v>
      </c>
      <c r="P15" s="25" t="e">
        <f t="shared" si="0"/>
        <v>#REF!</v>
      </c>
      <c r="Q15" s="35" t="e">
        <f>SUMIF(#REF!,B15,#REF!)+SUMIF(#REF!,B15,#REF!)+SUMIF(#REF!,B15,#REF!)</f>
        <v>#REF!</v>
      </c>
      <c r="R15" s="35" t="e">
        <f>SUMIF(#REF!,B15,#REF!)+SUMIF(#REF!,B15,#REF!)+SUMIF(#REF!,B15,#REF!)</f>
        <v>#REF!</v>
      </c>
      <c r="S15" s="35" t="e">
        <f>SUMIF(#REF!,B15,#REF!)+SUMIF(#REF!,B15,#REF!)+SUMIF(#REF!,B15,#REF!)</f>
        <v>#REF!</v>
      </c>
      <c r="T15" s="35" t="e">
        <f>SUMIF(#REF!,B15,#REF!)+SUMIF(#REF!,B15,#REF!)+SUMIF(#REF!,B15,#REF!)</f>
        <v>#REF!</v>
      </c>
      <c r="U15" s="25" t="e">
        <f t="shared" si="2"/>
        <v>#REF!</v>
      </c>
      <c r="V15" s="35" t="e">
        <f>SUMIF(#REF!,B15,#REF!)+SUMIF(#REF!,B15,#REF!)+SUMIF(#REF!,B15,#REF!)</f>
        <v>#REF!</v>
      </c>
      <c r="W15" s="35" t="e">
        <f>SUMIF(#REF!,B15,#REF!)+SUMIF(#REF!,B15,#REF!)+SUMIF(#REF!,B15,#REF!)</f>
        <v>#REF!</v>
      </c>
      <c r="X15" s="35" t="e">
        <f>SUMIF(#REF!,B15,#REF!)+SUMIF(#REF!,B15,#REF!)+SUMIF(#REF!,B15,#REF!)</f>
        <v>#REF!</v>
      </c>
      <c r="Y15" s="35" t="e">
        <f>SUMIF(#REF!,B15,#REF!)+SUMIF(#REF!,B15,#REF!)+SUMIF(#REF!,B15,#REF!)</f>
        <v>#REF!</v>
      </c>
      <c r="Z15" s="25" t="e">
        <f t="shared" si="3"/>
        <v>#REF!</v>
      </c>
      <c r="AA15" s="35" t="e">
        <f>SUMIF(#REF!,B15,#REF!)+SUMIF(#REF!,B15,#REF!)+SUMIF(#REF!,B15,#REF!)</f>
        <v>#REF!</v>
      </c>
      <c r="AB15" s="35" t="e">
        <f>SUMIF(#REF!,B15,#REF!)+SUMIF(#REF!,B15,#REF!)+SUMIF(#REF!,B15,#REF!)</f>
        <v>#REF!</v>
      </c>
      <c r="AC15" s="35" t="e">
        <f>SUMIF(#REF!,B15,#REF!)+SUMIF(#REF!,B15,#REF!)+SUMIF(#REF!,B15,#REF!)</f>
        <v>#REF!</v>
      </c>
      <c r="AD15" s="35" t="e">
        <f>SUMIF(#REF!,B15,#REF!)+SUMIF(#REF!,B15,#REF!)+SUMIF(#REF!,B15,#REF!)</f>
        <v>#REF!</v>
      </c>
      <c r="AE15" s="25" t="e">
        <f t="shared" si="4"/>
        <v>#REF!</v>
      </c>
      <c r="AF15" s="35" t="e">
        <f>SUMIF(#REF!,B15,#REF!)+SUMIF(#REF!,B15,#REF!)+SUMIF(#REF!,B15,#REF!)</f>
        <v>#REF!</v>
      </c>
      <c r="AG15" s="35" t="e">
        <f>SUMIF(#REF!,B15,#REF!)+SUMIF(#REF!,B15,#REF!)+SUMIF(#REF!,B15,#REF!)</f>
        <v>#REF!</v>
      </c>
      <c r="AH15" s="35" t="e">
        <f>SUMIF(#REF!,B15,#REF!)+SUMIF(#REF!,B15,#REF!)+SUMIF(#REF!,B15,#REF!)</f>
        <v>#REF!</v>
      </c>
      <c r="AI15" s="35" t="e">
        <f t="shared" si="5"/>
        <v>#REF!</v>
      </c>
      <c r="AJ15" s="35" t="e">
        <f>(SUMIF(#REF!,B15,#REF!)+SUMIF(#REF!,B15,#REF!)+SUMIF(#REF!,B15,#REF!))/10000</f>
        <v>#REF!</v>
      </c>
      <c r="AK15" s="25" t="e">
        <f t="shared" si="6"/>
        <v>#REF!</v>
      </c>
      <c r="AL15" s="35" t="e">
        <f>(SUMIF(#REF!,B15,#REF!)+SUMIF(#REF!,B15,#REF!)+SUMIF(#REF!,B15,#REF!))/10000</f>
        <v>#REF!</v>
      </c>
      <c r="AM15" s="35" t="e">
        <f>(SUMIF(#REF!,B15,#REF!)+SUMIF(#REF!,B15,#REF!)+SUMIF(#REF!,B15,#REF!))/10000</f>
        <v>#REF!</v>
      </c>
      <c r="AN15" s="51"/>
      <c r="AO15" s="51"/>
    </row>
    <row r="16" ht="20.1" customHeight="1" spans="1:41">
      <c r="A16" s="45" t="s">
        <v>183</v>
      </c>
      <c r="B16" s="46" t="s">
        <v>79</v>
      </c>
      <c r="C16" s="24" t="e">
        <f>#REF!/10000</f>
        <v>#REF!</v>
      </c>
      <c r="D16" s="24"/>
      <c r="E16" s="24"/>
      <c r="F16" s="35" t="e">
        <f>#REF!</f>
        <v>#REF!</v>
      </c>
      <c r="G16" s="35"/>
      <c r="H16" s="35"/>
      <c r="I16" s="35"/>
      <c r="J16" s="35" t="e">
        <f>#REF!</f>
        <v>#REF!</v>
      </c>
      <c r="K16" s="35"/>
      <c r="L16" s="35"/>
      <c r="M16" s="35"/>
      <c r="N16" s="35" t="e">
        <f>SUMIF(#REF!,B16,#REF!)+SUMIF(#REF!,B16,#REF!)+SUMIF(#REF!,B16,#REF!)</f>
        <v>#REF!</v>
      </c>
      <c r="O16" s="35" t="e">
        <f>SUMIF(#REF!,B16,#REF!)+SUMIF(#REF!,B16,#REF!)+SUMIF(#REF!,B16,#REF!)</f>
        <v>#REF!</v>
      </c>
      <c r="P16" s="25" t="e">
        <f t="shared" si="0"/>
        <v>#REF!</v>
      </c>
      <c r="Q16" s="35" t="e">
        <f>SUMIF(#REF!,B16,#REF!)+SUMIF(#REF!,B16,#REF!)+SUMIF(#REF!,B16,#REF!)</f>
        <v>#REF!</v>
      </c>
      <c r="R16" s="35" t="e">
        <f>SUMIF(#REF!,B16,#REF!)+SUMIF(#REF!,B16,#REF!)+SUMIF(#REF!,B16,#REF!)</f>
        <v>#REF!</v>
      </c>
      <c r="S16" s="35" t="e">
        <f>SUMIF(#REF!,B16,#REF!)+SUMIF(#REF!,B16,#REF!)+SUMIF(#REF!,B16,#REF!)</f>
        <v>#REF!</v>
      </c>
      <c r="T16" s="35" t="e">
        <f>SUMIF(#REF!,B16,#REF!)+SUMIF(#REF!,B16,#REF!)+SUMIF(#REF!,B16,#REF!)</f>
        <v>#REF!</v>
      </c>
      <c r="U16" s="25" t="e">
        <f t="shared" si="2"/>
        <v>#REF!</v>
      </c>
      <c r="V16" s="35" t="e">
        <f>SUMIF(#REF!,B16,#REF!)+SUMIF(#REF!,B16,#REF!)+SUMIF(#REF!,B16,#REF!)</f>
        <v>#REF!</v>
      </c>
      <c r="W16" s="35" t="e">
        <f>SUMIF(#REF!,B16,#REF!)+SUMIF(#REF!,B16,#REF!)+SUMIF(#REF!,B16,#REF!)</f>
        <v>#REF!</v>
      </c>
      <c r="X16" s="35" t="e">
        <f>SUMIF(#REF!,B16,#REF!)+SUMIF(#REF!,B16,#REF!)+SUMIF(#REF!,B16,#REF!)</f>
        <v>#REF!</v>
      </c>
      <c r="Y16" s="35" t="e">
        <f>SUMIF(#REF!,B16,#REF!)+SUMIF(#REF!,B16,#REF!)+SUMIF(#REF!,B16,#REF!)</f>
        <v>#REF!</v>
      </c>
      <c r="Z16" s="25" t="e">
        <f t="shared" si="3"/>
        <v>#REF!</v>
      </c>
      <c r="AA16" s="35" t="e">
        <f>SUMIF(#REF!,B16,#REF!)+SUMIF(#REF!,B16,#REF!)+SUMIF(#REF!,B16,#REF!)</f>
        <v>#REF!</v>
      </c>
      <c r="AB16" s="35" t="e">
        <f>SUMIF(#REF!,B16,#REF!)+SUMIF(#REF!,B16,#REF!)+SUMIF(#REF!,B16,#REF!)</f>
        <v>#REF!</v>
      </c>
      <c r="AC16" s="35" t="e">
        <f>SUMIF(#REF!,B16,#REF!)+SUMIF(#REF!,B16,#REF!)+SUMIF(#REF!,B16,#REF!)</f>
        <v>#REF!</v>
      </c>
      <c r="AD16" s="35" t="e">
        <f>SUMIF(#REF!,B16,#REF!)+SUMIF(#REF!,B16,#REF!)+SUMIF(#REF!,B16,#REF!)</f>
        <v>#REF!</v>
      </c>
      <c r="AE16" s="25" t="e">
        <f t="shared" si="4"/>
        <v>#REF!</v>
      </c>
      <c r="AF16" s="35" t="e">
        <f>SUMIF(#REF!,B16,#REF!)+SUMIF(#REF!,B16,#REF!)+SUMIF(#REF!,B16,#REF!)</f>
        <v>#REF!</v>
      </c>
      <c r="AG16" s="35" t="e">
        <f>SUMIF(#REF!,B16,#REF!)+SUMIF(#REF!,B16,#REF!)+SUMIF(#REF!,B16,#REF!)</f>
        <v>#REF!</v>
      </c>
      <c r="AH16" s="35" t="e">
        <f>SUMIF(#REF!,B16,#REF!)+SUMIF(#REF!,B16,#REF!)+SUMIF(#REF!,B16,#REF!)</f>
        <v>#REF!</v>
      </c>
      <c r="AI16" s="35" t="e">
        <f t="shared" si="5"/>
        <v>#REF!</v>
      </c>
      <c r="AJ16" s="35" t="e">
        <f>(SUMIF(#REF!,B16,#REF!)+SUMIF(#REF!,B16,#REF!)+SUMIF(#REF!,B16,#REF!))/10000</f>
        <v>#REF!</v>
      </c>
      <c r="AK16" s="25" t="e">
        <f t="shared" si="6"/>
        <v>#REF!</v>
      </c>
      <c r="AL16" s="35" t="e">
        <f>(SUMIF(#REF!,B16,#REF!)+SUMIF(#REF!,B16,#REF!)+SUMIF(#REF!,B16,#REF!))/10000</f>
        <v>#REF!</v>
      </c>
      <c r="AM16" s="35" t="e">
        <f>(SUMIF(#REF!,B16,#REF!)+SUMIF(#REF!,B16,#REF!)+SUMIF(#REF!,B16,#REF!))/10000</f>
        <v>#REF!</v>
      </c>
      <c r="AN16" s="51"/>
      <c r="AO16" s="51"/>
    </row>
    <row r="17" ht="20.1" customHeight="1" spans="1:41">
      <c r="A17" s="45" t="s">
        <v>184</v>
      </c>
      <c r="B17" s="46" t="s">
        <v>80</v>
      </c>
      <c r="C17" s="24" t="e">
        <f>#REF!/10000</f>
        <v>#REF!</v>
      </c>
      <c r="D17" s="24"/>
      <c r="E17" s="24"/>
      <c r="F17" s="35" t="e">
        <f>#REF!</f>
        <v>#REF!</v>
      </c>
      <c r="G17" s="35"/>
      <c r="H17" s="35"/>
      <c r="I17" s="35"/>
      <c r="J17" s="35" t="e">
        <f>#REF!</f>
        <v>#REF!</v>
      </c>
      <c r="K17" s="35"/>
      <c r="L17" s="35"/>
      <c r="M17" s="35"/>
      <c r="N17" s="35" t="e">
        <f>SUMIF(#REF!,B17,#REF!)+SUMIF(#REF!,B17,#REF!)+SUMIF(#REF!,B17,#REF!)</f>
        <v>#REF!</v>
      </c>
      <c r="O17" s="35" t="e">
        <f>SUMIF(#REF!,B17,#REF!)+SUMIF(#REF!,B17,#REF!)+SUMIF(#REF!,B17,#REF!)</f>
        <v>#REF!</v>
      </c>
      <c r="P17" s="25" t="e">
        <f t="shared" si="0"/>
        <v>#REF!</v>
      </c>
      <c r="Q17" s="35" t="e">
        <f>SUMIF(#REF!,B17,#REF!)+SUMIF(#REF!,B17,#REF!)+SUMIF(#REF!,B17,#REF!)</f>
        <v>#REF!</v>
      </c>
      <c r="R17" s="35" t="e">
        <f>SUMIF(#REF!,B17,#REF!)+SUMIF(#REF!,B17,#REF!)+SUMIF(#REF!,B17,#REF!)</f>
        <v>#REF!</v>
      </c>
      <c r="S17" s="35" t="e">
        <f>SUMIF(#REF!,B17,#REF!)+SUMIF(#REF!,B17,#REF!)+SUMIF(#REF!,B17,#REF!)</f>
        <v>#REF!</v>
      </c>
      <c r="T17" s="35" t="e">
        <f>SUMIF(#REF!,B17,#REF!)+SUMIF(#REF!,B17,#REF!)+SUMIF(#REF!,B17,#REF!)</f>
        <v>#REF!</v>
      </c>
      <c r="U17" s="25" t="e">
        <f t="shared" si="2"/>
        <v>#REF!</v>
      </c>
      <c r="V17" s="35" t="e">
        <f>SUMIF(#REF!,B17,#REF!)+SUMIF(#REF!,B17,#REF!)+SUMIF(#REF!,B17,#REF!)</f>
        <v>#REF!</v>
      </c>
      <c r="W17" s="35" t="e">
        <f>SUMIF(#REF!,B17,#REF!)+SUMIF(#REF!,B17,#REF!)+SUMIF(#REF!,B17,#REF!)</f>
        <v>#REF!</v>
      </c>
      <c r="X17" s="35" t="e">
        <f>SUMIF(#REF!,B17,#REF!)+SUMIF(#REF!,B17,#REF!)+SUMIF(#REF!,B17,#REF!)</f>
        <v>#REF!</v>
      </c>
      <c r="Y17" s="35" t="e">
        <f>SUMIF(#REF!,B17,#REF!)+SUMIF(#REF!,B17,#REF!)+SUMIF(#REF!,B17,#REF!)</f>
        <v>#REF!</v>
      </c>
      <c r="Z17" s="25" t="e">
        <f t="shared" si="3"/>
        <v>#REF!</v>
      </c>
      <c r="AA17" s="35" t="e">
        <f>SUMIF(#REF!,B17,#REF!)+SUMIF(#REF!,B17,#REF!)+SUMIF(#REF!,B17,#REF!)</f>
        <v>#REF!</v>
      </c>
      <c r="AB17" s="35" t="e">
        <f>SUMIF(#REF!,B17,#REF!)+SUMIF(#REF!,B17,#REF!)+SUMIF(#REF!,B17,#REF!)</f>
        <v>#REF!</v>
      </c>
      <c r="AC17" s="35" t="e">
        <f>SUMIF(#REF!,B17,#REF!)+SUMIF(#REF!,B17,#REF!)+SUMIF(#REF!,B17,#REF!)</f>
        <v>#REF!</v>
      </c>
      <c r="AD17" s="35" t="e">
        <f>SUMIF(#REF!,B17,#REF!)+SUMIF(#REF!,B17,#REF!)+SUMIF(#REF!,B17,#REF!)</f>
        <v>#REF!</v>
      </c>
      <c r="AE17" s="25" t="e">
        <f t="shared" si="4"/>
        <v>#REF!</v>
      </c>
      <c r="AF17" s="35" t="e">
        <f>SUMIF(#REF!,B17,#REF!)+SUMIF(#REF!,B17,#REF!)+SUMIF(#REF!,B17,#REF!)</f>
        <v>#REF!</v>
      </c>
      <c r="AG17" s="35" t="e">
        <f>SUMIF(#REF!,B17,#REF!)+SUMIF(#REF!,B17,#REF!)+SUMIF(#REF!,B17,#REF!)</f>
        <v>#REF!</v>
      </c>
      <c r="AH17" s="35" t="e">
        <f>SUMIF(#REF!,B17,#REF!)+SUMIF(#REF!,B17,#REF!)+SUMIF(#REF!,B17,#REF!)</f>
        <v>#REF!</v>
      </c>
      <c r="AI17" s="35" t="e">
        <f t="shared" si="5"/>
        <v>#REF!</v>
      </c>
      <c r="AJ17" s="35" t="e">
        <f>(SUMIF(#REF!,B17,#REF!)+SUMIF(#REF!,B17,#REF!)+SUMIF(#REF!,B17,#REF!))/10000</f>
        <v>#REF!</v>
      </c>
      <c r="AK17" s="25" t="e">
        <f t="shared" si="6"/>
        <v>#REF!</v>
      </c>
      <c r="AL17" s="35" t="e">
        <f>(SUMIF(#REF!,B17,#REF!)+SUMIF(#REF!,B17,#REF!)+SUMIF(#REF!,B17,#REF!))/10000</f>
        <v>#REF!</v>
      </c>
      <c r="AM17" s="35" t="e">
        <f>(SUMIF(#REF!,B17,#REF!)+SUMIF(#REF!,B17,#REF!)+SUMIF(#REF!,B17,#REF!))/10000</f>
        <v>#REF!</v>
      </c>
      <c r="AN17" s="51"/>
      <c r="AO17" s="51"/>
    </row>
    <row r="18" ht="20.1" customHeight="1" spans="1:41">
      <c r="A18" s="45" t="s">
        <v>185</v>
      </c>
      <c r="B18" s="46" t="s">
        <v>82</v>
      </c>
      <c r="C18" s="24" t="e">
        <f>#REF!/10000</f>
        <v>#REF!</v>
      </c>
      <c r="D18" s="24"/>
      <c r="E18" s="24"/>
      <c r="F18" s="35" t="e">
        <f>#REF!</f>
        <v>#REF!</v>
      </c>
      <c r="G18" s="35"/>
      <c r="H18" s="35"/>
      <c r="I18" s="35"/>
      <c r="J18" s="35" t="e">
        <f>#REF!</f>
        <v>#REF!</v>
      </c>
      <c r="K18" s="35"/>
      <c r="L18" s="35"/>
      <c r="M18" s="35"/>
      <c r="N18" s="35" t="e">
        <f>SUMIF(#REF!,B18,#REF!)+SUMIF(#REF!,B18,#REF!)+SUMIF(#REF!,B18,#REF!)</f>
        <v>#REF!</v>
      </c>
      <c r="O18" s="35" t="e">
        <f>SUMIF(#REF!,B18,#REF!)+SUMIF(#REF!,B18,#REF!)+SUMIF(#REF!,B18,#REF!)</f>
        <v>#REF!</v>
      </c>
      <c r="P18" s="25" t="e">
        <f t="shared" si="0"/>
        <v>#REF!</v>
      </c>
      <c r="Q18" s="35" t="e">
        <f>SUMIF(#REF!,B18,#REF!)+SUMIF(#REF!,B18,#REF!)+SUMIF(#REF!,B18,#REF!)</f>
        <v>#REF!</v>
      </c>
      <c r="R18" s="35" t="e">
        <f>SUMIF(#REF!,B18,#REF!)+SUMIF(#REF!,B18,#REF!)+SUMIF(#REF!,B18,#REF!)</f>
        <v>#REF!</v>
      </c>
      <c r="S18" s="35" t="e">
        <f>SUMIF(#REF!,B18,#REF!)+SUMIF(#REF!,B18,#REF!)+SUMIF(#REF!,B18,#REF!)</f>
        <v>#REF!</v>
      </c>
      <c r="T18" s="35" t="e">
        <f>SUMIF(#REF!,B18,#REF!)+SUMIF(#REF!,B18,#REF!)+SUMIF(#REF!,B18,#REF!)</f>
        <v>#REF!</v>
      </c>
      <c r="U18" s="25" t="e">
        <f t="shared" si="2"/>
        <v>#REF!</v>
      </c>
      <c r="V18" s="35" t="e">
        <f>SUMIF(#REF!,B18,#REF!)+SUMIF(#REF!,B18,#REF!)+SUMIF(#REF!,B18,#REF!)</f>
        <v>#REF!</v>
      </c>
      <c r="W18" s="35" t="e">
        <f>SUMIF(#REF!,B18,#REF!)+SUMIF(#REF!,B18,#REF!)+SUMIF(#REF!,B18,#REF!)</f>
        <v>#REF!</v>
      </c>
      <c r="X18" s="35" t="e">
        <f>SUMIF(#REF!,B18,#REF!)+SUMIF(#REF!,B18,#REF!)+SUMIF(#REF!,B18,#REF!)</f>
        <v>#REF!</v>
      </c>
      <c r="Y18" s="35" t="e">
        <f>SUMIF(#REF!,B18,#REF!)+SUMIF(#REF!,B18,#REF!)+SUMIF(#REF!,B18,#REF!)</f>
        <v>#REF!</v>
      </c>
      <c r="Z18" s="25" t="e">
        <f t="shared" si="3"/>
        <v>#REF!</v>
      </c>
      <c r="AA18" s="35" t="e">
        <f>SUMIF(#REF!,B18,#REF!)+SUMIF(#REF!,B18,#REF!)+SUMIF(#REF!,B18,#REF!)</f>
        <v>#REF!</v>
      </c>
      <c r="AB18" s="35" t="e">
        <f>SUMIF(#REF!,B18,#REF!)+SUMIF(#REF!,B18,#REF!)+SUMIF(#REF!,B18,#REF!)</f>
        <v>#REF!</v>
      </c>
      <c r="AC18" s="35" t="e">
        <f>SUMIF(#REF!,B18,#REF!)+SUMIF(#REF!,B18,#REF!)+SUMIF(#REF!,B18,#REF!)</f>
        <v>#REF!</v>
      </c>
      <c r="AD18" s="35" t="e">
        <f>SUMIF(#REF!,B18,#REF!)+SUMIF(#REF!,B18,#REF!)+SUMIF(#REF!,B18,#REF!)</f>
        <v>#REF!</v>
      </c>
      <c r="AE18" s="25" t="e">
        <f t="shared" si="4"/>
        <v>#REF!</v>
      </c>
      <c r="AF18" s="35" t="e">
        <f>SUMIF(#REF!,B18,#REF!)+SUMIF(#REF!,B18,#REF!)+SUMIF(#REF!,B18,#REF!)</f>
        <v>#REF!</v>
      </c>
      <c r="AG18" s="35" t="e">
        <f>SUMIF(#REF!,B18,#REF!)+SUMIF(#REF!,B18,#REF!)+SUMIF(#REF!,B18,#REF!)</f>
        <v>#REF!</v>
      </c>
      <c r="AH18" s="35" t="e">
        <f>SUMIF(#REF!,B18,#REF!)+SUMIF(#REF!,B18,#REF!)+SUMIF(#REF!,B18,#REF!)</f>
        <v>#REF!</v>
      </c>
      <c r="AI18" s="35" t="e">
        <f t="shared" si="5"/>
        <v>#REF!</v>
      </c>
      <c r="AJ18" s="35" t="e">
        <f>(SUMIF(#REF!,B18,#REF!)+SUMIF(#REF!,B18,#REF!)+SUMIF(#REF!,B18,#REF!))/10000</f>
        <v>#REF!</v>
      </c>
      <c r="AK18" s="25" t="e">
        <f t="shared" si="6"/>
        <v>#REF!</v>
      </c>
      <c r="AL18" s="35" t="e">
        <f>(SUMIF(#REF!,B18,#REF!)+SUMIF(#REF!,B18,#REF!)+SUMIF(#REF!,B18,#REF!))/10000</f>
        <v>#REF!</v>
      </c>
      <c r="AM18" s="35" t="e">
        <f>(SUMIF(#REF!,B18,#REF!)+SUMIF(#REF!,B18,#REF!)+SUMIF(#REF!,B18,#REF!))/10000</f>
        <v>#REF!</v>
      </c>
      <c r="AN18" s="51"/>
      <c r="AO18" s="51"/>
    </row>
    <row r="19" ht="20.1" customHeight="1" spans="1:41">
      <c r="A19" s="45" t="s">
        <v>186</v>
      </c>
      <c r="B19" s="46" t="s">
        <v>76</v>
      </c>
      <c r="C19" s="24" t="e">
        <f>#REF!/10000</f>
        <v>#REF!</v>
      </c>
      <c r="D19" s="24"/>
      <c r="E19" s="24"/>
      <c r="F19" s="35" t="e">
        <f>#REF!</f>
        <v>#REF!</v>
      </c>
      <c r="G19" s="35"/>
      <c r="H19" s="35"/>
      <c r="I19" s="35"/>
      <c r="J19" s="35" t="e">
        <f>#REF!</f>
        <v>#REF!</v>
      </c>
      <c r="K19" s="35"/>
      <c r="L19" s="35"/>
      <c r="M19" s="35"/>
      <c r="N19" s="35" t="e">
        <f>SUMIF(#REF!,B19,#REF!)+SUMIF(#REF!,B19,#REF!)+SUMIF(#REF!,B19,#REF!)</f>
        <v>#REF!</v>
      </c>
      <c r="O19" s="35" t="e">
        <f>SUMIF(#REF!,B19,#REF!)+SUMIF(#REF!,B19,#REF!)+SUMIF(#REF!,B19,#REF!)</f>
        <v>#REF!</v>
      </c>
      <c r="P19" s="25" t="e">
        <f t="shared" si="0"/>
        <v>#REF!</v>
      </c>
      <c r="Q19" s="35" t="e">
        <f>SUMIF(#REF!,B19,#REF!)+SUMIF(#REF!,B19,#REF!)+SUMIF(#REF!,B19,#REF!)</f>
        <v>#REF!</v>
      </c>
      <c r="R19" s="35" t="e">
        <f>SUMIF(#REF!,B19,#REF!)+SUMIF(#REF!,B19,#REF!)+SUMIF(#REF!,B19,#REF!)</f>
        <v>#REF!</v>
      </c>
      <c r="S19" s="35" t="e">
        <f>SUMIF(#REF!,B19,#REF!)+SUMIF(#REF!,B19,#REF!)+SUMIF(#REF!,B19,#REF!)</f>
        <v>#REF!</v>
      </c>
      <c r="T19" s="35" t="e">
        <f>SUMIF(#REF!,B19,#REF!)+SUMIF(#REF!,B19,#REF!)+SUMIF(#REF!,B19,#REF!)</f>
        <v>#REF!</v>
      </c>
      <c r="U19" s="25" t="e">
        <f t="shared" si="2"/>
        <v>#REF!</v>
      </c>
      <c r="V19" s="35" t="e">
        <f>SUMIF(#REF!,B19,#REF!)+SUMIF(#REF!,B19,#REF!)+SUMIF(#REF!,B19,#REF!)</f>
        <v>#REF!</v>
      </c>
      <c r="W19" s="35" t="e">
        <f>SUMIF(#REF!,B19,#REF!)+SUMIF(#REF!,B19,#REF!)+SUMIF(#REF!,B19,#REF!)</f>
        <v>#REF!</v>
      </c>
      <c r="X19" s="35" t="e">
        <f>SUMIF(#REF!,B19,#REF!)+SUMIF(#REF!,B19,#REF!)+SUMIF(#REF!,B19,#REF!)</f>
        <v>#REF!</v>
      </c>
      <c r="Y19" s="35" t="e">
        <f>SUMIF(#REF!,B19,#REF!)+SUMIF(#REF!,B19,#REF!)+SUMIF(#REF!,B19,#REF!)</f>
        <v>#REF!</v>
      </c>
      <c r="Z19" s="25" t="e">
        <f t="shared" si="3"/>
        <v>#REF!</v>
      </c>
      <c r="AA19" s="35" t="e">
        <f>SUMIF(#REF!,B19,#REF!)+SUMIF(#REF!,B19,#REF!)+SUMIF(#REF!,B19,#REF!)</f>
        <v>#REF!</v>
      </c>
      <c r="AB19" s="35" t="e">
        <f>SUMIF(#REF!,B19,#REF!)+SUMIF(#REF!,B19,#REF!)+SUMIF(#REF!,B19,#REF!)</f>
        <v>#REF!</v>
      </c>
      <c r="AC19" s="35" t="e">
        <f>SUMIF(#REF!,B19,#REF!)+SUMIF(#REF!,B19,#REF!)+SUMIF(#REF!,B19,#REF!)</f>
        <v>#REF!</v>
      </c>
      <c r="AD19" s="35" t="e">
        <f>SUMIF(#REF!,B19,#REF!)+SUMIF(#REF!,B19,#REF!)+SUMIF(#REF!,B19,#REF!)</f>
        <v>#REF!</v>
      </c>
      <c r="AE19" s="25" t="e">
        <f t="shared" si="4"/>
        <v>#REF!</v>
      </c>
      <c r="AF19" s="35" t="e">
        <f>SUMIF(#REF!,B19,#REF!)+SUMIF(#REF!,B19,#REF!)+SUMIF(#REF!,B19,#REF!)</f>
        <v>#REF!</v>
      </c>
      <c r="AG19" s="35" t="e">
        <f>SUMIF(#REF!,B19,#REF!)+SUMIF(#REF!,B19,#REF!)+SUMIF(#REF!,B19,#REF!)</f>
        <v>#REF!</v>
      </c>
      <c r="AH19" s="35" t="e">
        <f>SUMIF(#REF!,B19,#REF!)+SUMIF(#REF!,B19,#REF!)+SUMIF(#REF!,B19,#REF!)</f>
        <v>#REF!</v>
      </c>
      <c r="AI19" s="35" t="e">
        <f t="shared" si="5"/>
        <v>#REF!</v>
      </c>
      <c r="AJ19" s="35" t="e">
        <f>(SUMIF(#REF!,B19,#REF!)+SUMIF(#REF!,B19,#REF!)+SUMIF(#REF!,B19,#REF!))/10000</f>
        <v>#REF!</v>
      </c>
      <c r="AK19" s="25" t="e">
        <f t="shared" si="6"/>
        <v>#REF!</v>
      </c>
      <c r="AL19" s="35" t="e">
        <f>(SUMIF(#REF!,B19,#REF!)+SUMIF(#REF!,B19,#REF!)+SUMIF(#REF!,B19,#REF!))/10000</f>
        <v>#REF!</v>
      </c>
      <c r="AM19" s="35" t="e">
        <f>(SUMIF(#REF!,B19,#REF!)+SUMIF(#REF!,B19,#REF!)+SUMIF(#REF!,B19,#REF!))/10000</f>
        <v>#REF!</v>
      </c>
      <c r="AN19" s="51"/>
      <c r="AO19" s="51"/>
    </row>
    <row r="20" ht="20.1" customHeight="1" spans="1:41">
      <c r="A20" s="44" t="s">
        <v>187</v>
      </c>
      <c r="B20" s="46"/>
      <c r="C20" s="19" t="e">
        <f>SUM(C21:C34)</f>
        <v>#REF!</v>
      </c>
      <c r="D20" s="19"/>
      <c r="E20" s="19"/>
      <c r="F20" s="34" t="e">
        <f>SUM(F21:F34)</f>
        <v>#REF!</v>
      </c>
      <c r="G20" s="34"/>
      <c r="H20" s="34"/>
      <c r="I20" s="34"/>
      <c r="J20" s="34" t="e">
        <f>SUM(J21:J34)</f>
        <v>#REF!</v>
      </c>
      <c r="K20" s="34"/>
      <c r="L20" s="34"/>
      <c r="M20" s="34"/>
      <c r="N20" s="34" t="e">
        <f>SUM(N21:N34)</f>
        <v>#REF!</v>
      </c>
      <c r="O20" s="34" t="e">
        <f>SUM(O21:O34)</f>
        <v>#REF!</v>
      </c>
      <c r="P20" s="20" t="e">
        <f t="shared" si="0"/>
        <v>#REF!</v>
      </c>
      <c r="Q20" s="34" t="e">
        <f>SUM(Q21:Q34)</f>
        <v>#REF!</v>
      </c>
      <c r="R20" s="34" t="e">
        <f>SUM(R21:R34)</f>
        <v>#REF!</v>
      </c>
      <c r="S20" s="34" t="e">
        <f>SUM(S21:S34)</f>
        <v>#REF!</v>
      </c>
      <c r="T20" s="34" t="e">
        <f>SUM(T21:T34)</f>
        <v>#REF!</v>
      </c>
      <c r="U20" s="20" t="e">
        <f t="shared" si="2"/>
        <v>#REF!</v>
      </c>
      <c r="V20" s="34" t="e">
        <f>SUM(V21:V34)</f>
        <v>#REF!</v>
      </c>
      <c r="W20" s="34" t="e">
        <f>SUM(W21:W34)</f>
        <v>#REF!</v>
      </c>
      <c r="X20" s="34" t="e">
        <f>SUM(X21:X34)</f>
        <v>#REF!</v>
      </c>
      <c r="Y20" s="34" t="e">
        <f>SUM(Y21:Y34)</f>
        <v>#REF!</v>
      </c>
      <c r="Z20" s="20" t="e">
        <f t="shared" si="3"/>
        <v>#REF!</v>
      </c>
      <c r="AA20" s="34" t="e">
        <f>SUM(AA21:AA34)</f>
        <v>#REF!</v>
      </c>
      <c r="AB20" s="34" t="e">
        <f>SUM(AB21:AB34)</f>
        <v>#REF!</v>
      </c>
      <c r="AC20" s="34" t="e">
        <f>SUM(AC21:AC34)</f>
        <v>#REF!</v>
      </c>
      <c r="AD20" s="34" t="e">
        <f>SUM(AD21:AD34)</f>
        <v>#REF!</v>
      </c>
      <c r="AE20" s="20" t="e">
        <f t="shared" si="4"/>
        <v>#REF!</v>
      </c>
      <c r="AF20" s="34" t="e">
        <f>SUM(AF21:AF34)</f>
        <v>#REF!</v>
      </c>
      <c r="AG20" s="34" t="e">
        <f>SUM(AG21:AG34)</f>
        <v>#REF!</v>
      </c>
      <c r="AH20" s="34" t="e">
        <f>SUM(AH21:AH34)</f>
        <v>#REF!</v>
      </c>
      <c r="AI20" s="34" t="e">
        <f t="shared" si="5"/>
        <v>#REF!</v>
      </c>
      <c r="AJ20" s="34" t="e">
        <f>SUM(AJ21:AJ34)</f>
        <v>#REF!</v>
      </c>
      <c r="AK20" s="20" t="e">
        <f t="shared" si="6"/>
        <v>#REF!</v>
      </c>
      <c r="AL20" s="34" t="e">
        <f>SUM(AL21:AL34)</f>
        <v>#REF!</v>
      </c>
      <c r="AM20" s="34" t="e">
        <f>SUM(AM21:AM34)</f>
        <v>#REF!</v>
      </c>
      <c r="AN20" s="51"/>
      <c r="AO20" s="51"/>
    </row>
    <row r="21" ht="20.1" customHeight="1" spans="1:41">
      <c r="A21" s="45" t="s">
        <v>101</v>
      </c>
      <c r="B21" s="46" t="s">
        <v>101</v>
      </c>
      <c r="C21" s="24" t="e">
        <f>#REF!/10000</f>
        <v>#REF!</v>
      </c>
      <c r="D21" s="24"/>
      <c r="E21" s="24"/>
      <c r="F21" s="25" t="e">
        <f>#REF!</f>
        <v>#REF!</v>
      </c>
      <c r="G21" s="35"/>
      <c r="H21" s="35"/>
      <c r="I21" s="35"/>
      <c r="J21" s="25" t="e">
        <f>#REF!</f>
        <v>#REF!</v>
      </c>
      <c r="K21" s="35"/>
      <c r="L21" s="35"/>
      <c r="M21" s="35"/>
      <c r="N21" s="35" t="e">
        <f>SUMIF(#REF!,B21,#REF!)+SUMIF(#REF!,B21,#REF!)+SUMIF(#REF!,B21,#REF!)</f>
        <v>#REF!</v>
      </c>
      <c r="O21" s="35" t="e">
        <f>SUMIF(#REF!,B21,#REF!)+SUMIF(#REF!,B21,#REF!)+SUMIF(#REF!,B21,#REF!)</f>
        <v>#REF!</v>
      </c>
      <c r="P21" s="25" t="e">
        <f t="shared" si="0"/>
        <v>#REF!</v>
      </c>
      <c r="Q21" s="35" t="e">
        <f>SUMIF(#REF!,B21,#REF!)+SUMIF(#REF!,B21,#REF!)+SUMIF(#REF!,B21,#REF!)</f>
        <v>#REF!</v>
      </c>
      <c r="R21" s="35" t="e">
        <f>SUMIF(#REF!,B21,#REF!)+SUMIF(#REF!,B21,#REF!)+SUMIF(#REF!,B21,#REF!)</f>
        <v>#REF!</v>
      </c>
      <c r="S21" s="35" t="e">
        <f>SUMIF(#REF!,B21,#REF!)+SUMIF(#REF!,B21,#REF!)+SUMIF(#REF!,B21,#REF!)</f>
        <v>#REF!</v>
      </c>
      <c r="T21" s="35" t="e">
        <f>SUMIF(#REF!,B21,#REF!)+SUMIF(#REF!,B21,#REF!)+SUMIF(#REF!,B21,#REF!)</f>
        <v>#REF!</v>
      </c>
      <c r="U21" s="25" t="e">
        <f t="shared" si="2"/>
        <v>#REF!</v>
      </c>
      <c r="V21" s="35" t="e">
        <f>SUMIF(#REF!,B21,#REF!)+SUMIF(#REF!,B21,#REF!)+SUMIF(#REF!,B21,#REF!)</f>
        <v>#REF!</v>
      </c>
      <c r="W21" s="35" t="e">
        <f>SUMIF(#REF!,B21,#REF!)+SUMIF(#REF!,B21,#REF!)+SUMIF(#REF!,B21,#REF!)</f>
        <v>#REF!</v>
      </c>
      <c r="X21" s="35" t="e">
        <f>SUMIF(#REF!,B21,#REF!)+SUMIF(#REF!,B21,#REF!)+SUMIF(#REF!,B21,#REF!)</f>
        <v>#REF!</v>
      </c>
      <c r="Y21" s="35" t="e">
        <f>SUMIF(#REF!,B21,#REF!)+SUMIF(#REF!,B21,#REF!)+SUMIF(#REF!,B21,#REF!)</f>
        <v>#REF!</v>
      </c>
      <c r="Z21" s="25" t="e">
        <f t="shared" si="3"/>
        <v>#REF!</v>
      </c>
      <c r="AA21" s="35" t="e">
        <f>SUMIF(#REF!,B21,#REF!)+SUMIF(#REF!,B21,#REF!)+SUMIF(#REF!,B21,#REF!)</f>
        <v>#REF!</v>
      </c>
      <c r="AB21" s="35" t="e">
        <f>SUMIF(#REF!,B21,#REF!)+SUMIF(#REF!,B21,#REF!)+SUMIF(#REF!,B21,#REF!)</f>
        <v>#REF!</v>
      </c>
      <c r="AC21" s="35" t="e">
        <f>SUMIF(#REF!,B21,#REF!)+SUMIF(#REF!,B21,#REF!)+SUMIF(#REF!,B21,#REF!)</f>
        <v>#REF!</v>
      </c>
      <c r="AD21" s="35" t="e">
        <f>SUMIF(#REF!,B21,#REF!)+SUMIF(#REF!,B21,#REF!)+SUMIF(#REF!,B21,#REF!)</f>
        <v>#REF!</v>
      </c>
      <c r="AE21" s="25" t="e">
        <f t="shared" si="4"/>
        <v>#REF!</v>
      </c>
      <c r="AF21" s="35" t="e">
        <f>SUMIF(#REF!,B21,#REF!)+SUMIF(#REF!,B21,#REF!)+SUMIF(#REF!,B21,#REF!)</f>
        <v>#REF!</v>
      </c>
      <c r="AG21" s="35" t="e">
        <f>SUMIF(#REF!,B21,#REF!)+SUMIF(#REF!,B21,#REF!)+SUMIF(#REF!,B21,#REF!)</f>
        <v>#REF!</v>
      </c>
      <c r="AH21" s="35" t="e">
        <f>SUMIF(#REF!,B21,#REF!)+SUMIF(#REF!,B21,#REF!)+SUMIF(#REF!,B21,#REF!)</f>
        <v>#REF!</v>
      </c>
      <c r="AI21" s="35" t="e">
        <f t="shared" si="5"/>
        <v>#REF!</v>
      </c>
      <c r="AJ21" s="35" t="e">
        <f>(SUMIF(#REF!,B21,#REF!)+SUMIF(#REF!,B21,#REF!)+SUMIF(#REF!,B21,#REF!))/10000</f>
        <v>#REF!</v>
      </c>
      <c r="AK21" s="25" t="e">
        <f t="shared" si="6"/>
        <v>#REF!</v>
      </c>
      <c r="AL21" s="35" t="e">
        <f>(SUMIF(#REF!,B21,#REF!)+SUMIF(#REF!,B21,#REF!)+SUMIF(#REF!,B21,#REF!))/10000</f>
        <v>#REF!</v>
      </c>
      <c r="AM21" s="35" t="e">
        <f>(SUMIF(#REF!,B21,#REF!)+SUMIF(#REF!,B21,#REF!)+SUMIF(#REF!,B21,#REF!))/10000</f>
        <v>#REF!</v>
      </c>
      <c r="AN21" s="51"/>
      <c r="AO21" s="51"/>
    </row>
    <row r="22" ht="20.1" customHeight="1" spans="1:41">
      <c r="A22" s="45" t="s">
        <v>102</v>
      </c>
      <c r="B22" s="46" t="s">
        <v>102</v>
      </c>
      <c r="C22" s="24" t="e">
        <f>#REF!/10000</f>
        <v>#REF!</v>
      </c>
      <c r="D22" s="24"/>
      <c r="E22" s="24"/>
      <c r="F22" s="25" t="e">
        <f>#REF!</f>
        <v>#REF!</v>
      </c>
      <c r="G22" s="35"/>
      <c r="H22" s="35"/>
      <c r="I22" s="35"/>
      <c r="J22" s="25" t="e">
        <f>#REF!</f>
        <v>#REF!</v>
      </c>
      <c r="K22" s="35"/>
      <c r="L22" s="35"/>
      <c r="M22" s="35"/>
      <c r="N22" s="35" t="e">
        <f>SUMIF(#REF!,B22,#REF!)+SUMIF(#REF!,B22,#REF!)+SUMIF(#REF!,B22,#REF!)</f>
        <v>#REF!</v>
      </c>
      <c r="O22" s="35" t="e">
        <f>SUMIF(#REF!,B22,#REF!)+SUMIF(#REF!,B22,#REF!)+SUMIF(#REF!,B22,#REF!)</f>
        <v>#REF!</v>
      </c>
      <c r="P22" s="25" t="e">
        <f t="shared" si="0"/>
        <v>#REF!</v>
      </c>
      <c r="Q22" s="35" t="e">
        <f>SUMIF(#REF!,B22,#REF!)+SUMIF(#REF!,B22,#REF!)+SUMIF(#REF!,B22,#REF!)</f>
        <v>#REF!</v>
      </c>
      <c r="R22" s="35" t="e">
        <f>SUMIF(#REF!,B22,#REF!)+SUMIF(#REF!,B22,#REF!)+SUMIF(#REF!,B22,#REF!)</f>
        <v>#REF!</v>
      </c>
      <c r="S22" s="35" t="e">
        <f>SUMIF(#REF!,B22,#REF!)+SUMIF(#REF!,B22,#REF!)+SUMIF(#REF!,B22,#REF!)</f>
        <v>#REF!</v>
      </c>
      <c r="T22" s="35" t="e">
        <f>SUMIF(#REF!,B22,#REF!)+SUMIF(#REF!,B22,#REF!)+SUMIF(#REF!,B22,#REF!)</f>
        <v>#REF!</v>
      </c>
      <c r="U22" s="25" t="e">
        <f t="shared" si="2"/>
        <v>#REF!</v>
      </c>
      <c r="V22" s="35" t="e">
        <f>SUMIF(#REF!,B22,#REF!)+SUMIF(#REF!,B22,#REF!)+SUMIF(#REF!,B22,#REF!)</f>
        <v>#REF!</v>
      </c>
      <c r="W22" s="35" t="e">
        <f>SUMIF(#REF!,B22,#REF!)+SUMIF(#REF!,B22,#REF!)+SUMIF(#REF!,B22,#REF!)</f>
        <v>#REF!</v>
      </c>
      <c r="X22" s="35" t="e">
        <f>SUMIF(#REF!,B22,#REF!)+SUMIF(#REF!,B22,#REF!)+SUMIF(#REF!,B22,#REF!)</f>
        <v>#REF!</v>
      </c>
      <c r="Y22" s="35" t="e">
        <f>SUMIF(#REF!,B22,#REF!)+SUMIF(#REF!,B22,#REF!)+SUMIF(#REF!,B22,#REF!)</f>
        <v>#REF!</v>
      </c>
      <c r="Z22" s="25" t="e">
        <f t="shared" si="3"/>
        <v>#REF!</v>
      </c>
      <c r="AA22" s="35" t="e">
        <f>SUMIF(#REF!,B22,#REF!)+SUMIF(#REF!,B22,#REF!)+SUMIF(#REF!,B22,#REF!)</f>
        <v>#REF!</v>
      </c>
      <c r="AB22" s="35" t="e">
        <f>SUMIF(#REF!,B22,#REF!)+SUMIF(#REF!,B22,#REF!)+SUMIF(#REF!,B22,#REF!)</f>
        <v>#REF!</v>
      </c>
      <c r="AC22" s="35" t="e">
        <f>SUMIF(#REF!,B22,#REF!)+SUMIF(#REF!,B22,#REF!)+SUMIF(#REF!,B22,#REF!)</f>
        <v>#REF!</v>
      </c>
      <c r="AD22" s="35" t="e">
        <f>SUMIF(#REF!,B22,#REF!)+SUMIF(#REF!,B22,#REF!)+SUMIF(#REF!,B22,#REF!)</f>
        <v>#REF!</v>
      </c>
      <c r="AE22" s="25" t="e">
        <f t="shared" si="4"/>
        <v>#REF!</v>
      </c>
      <c r="AF22" s="35" t="e">
        <f>SUMIF(#REF!,B22,#REF!)+SUMIF(#REF!,B22,#REF!)+SUMIF(#REF!,B22,#REF!)</f>
        <v>#REF!</v>
      </c>
      <c r="AG22" s="35" t="e">
        <f>SUMIF(#REF!,B22,#REF!)+SUMIF(#REF!,B22,#REF!)+SUMIF(#REF!,B22,#REF!)</f>
        <v>#REF!</v>
      </c>
      <c r="AH22" s="35" t="e">
        <f>SUMIF(#REF!,B22,#REF!)+SUMIF(#REF!,B22,#REF!)+SUMIF(#REF!,B22,#REF!)</f>
        <v>#REF!</v>
      </c>
      <c r="AI22" s="35" t="e">
        <f t="shared" si="5"/>
        <v>#REF!</v>
      </c>
      <c r="AJ22" s="35" t="e">
        <f>(SUMIF(#REF!,B22,#REF!)+SUMIF(#REF!,B22,#REF!)+SUMIF(#REF!,B22,#REF!))/10000</f>
        <v>#REF!</v>
      </c>
      <c r="AK22" s="25" t="e">
        <f t="shared" si="6"/>
        <v>#REF!</v>
      </c>
      <c r="AL22" s="35" t="e">
        <f>(SUMIF(#REF!,B22,#REF!)+SUMIF(#REF!,B22,#REF!)+SUMIF(#REF!,B22,#REF!))/10000</f>
        <v>#REF!</v>
      </c>
      <c r="AM22" s="35" t="e">
        <f>(SUMIF(#REF!,B22,#REF!)+SUMIF(#REF!,B22,#REF!)+SUMIF(#REF!,B22,#REF!))/10000</f>
        <v>#REF!</v>
      </c>
      <c r="AN22" s="51"/>
      <c r="AO22" s="51"/>
    </row>
    <row r="23" ht="24.95" customHeight="1" spans="1:41">
      <c r="A23" s="45" t="s">
        <v>103</v>
      </c>
      <c r="B23" s="46" t="s">
        <v>103</v>
      </c>
      <c r="C23" s="24" t="e">
        <f>#REF!/10000</f>
        <v>#REF!</v>
      </c>
      <c r="D23" s="24"/>
      <c r="E23" s="24"/>
      <c r="F23" s="25" t="e">
        <f>#REF!</f>
        <v>#REF!</v>
      </c>
      <c r="G23" s="35"/>
      <c r="H23" s="35"/>
      <c r="I23" s="35"/>
      <c r="J23" s="25" t="e">
        <f>#REF!</f>
        <v>#REF!</v>
      </c>
      <c r="K23" s="35"/>
      <c r="L23" s="35"/>
      <c r="M23" s="35"/>
      <c r="N23" s="35" t="e">
        <f>SUMIF(#REF!,B23,#REF!)+SUMIF(#REF!,B23,#REF!)+SUMIF(#REF!,B23,#REF!)</f>
        <v>#REF!</v>
      </c>
      <c r="O23" s="35" t="e">
        <f>SUMIF(#REF!,B23,#REF!)+SUMIF(#REF!,B23,#REF!)+SUMIF(#REF!,B23,#REF!)</f>
        <v>#REF!</v>
      </c>
      <c r="P23" s="25" t="e">
        <f t="shared" si="0"/>
        <v>#REF!</v>
      </c>
      <c r="Q23" s="35" t="e">
        <f>SUMIF(#REF!,B23,#REF!)+SUMIF(#REF!,B23,#REF!)+SUMIF(#REF!,B23,#REF!)</f>
        <v>#REF!</v>
      </c>
      <c r="R23" s="35" t="e">
        <f>SUMIF(#REF!,B23,#REF!)+SUMIF(#REF!,B23,#REF!)+SUMIF(#REF!,B23,#REF!)</f>
        <v>#REF!</v>
      </c>
      <c r="S23" s="35" t="e">
        <f>SUMIF(#REF!,B23,#REF!)+SUMIF(#REF!,B23,#REF!)+SUMIF(#REF!,B23,#REF!)</f>
        <v>#REF!</v>
      </c>
      <c r="T23" s="35" t="e">
        <f>SUMIF(#REF!,B23,#REF!)+SUMIF(#REF!,B23,#REF!)+SUMIF(#REF!,B23,#REF!)</f>
        <v>#REF!</v>
      </c>
      <c r="U23" s="25" t="e">
        <f t="shared" si="2"/>
        <v>#REF!</v>
      </c>
      <c r="V23" s="35" t="e">
        <f>SUMIF(#REF!,B23,#REF!)+SUMIF(#REF!,B23,#REF!)+SUMIF(#REF!,B23,#REF!)</f>
        <v>#REF!</v>
      </c>
      <c r="W23" s="35" t="e">
        <f>SUMIF(#REF!,B23,#REF!)+SUMIF(#REF!,B23,#REF!)+SUMIF(#REF!,B23,#REF!)</f>
        <v>#REF!</v>
      </c>
      <c r="X23" s="35" t="e">
        <f>SUMIF(#REF!,B23,#REF!)+SUMIF(#REF!,B23,#REF!)+SUMIF(#REF!,B23,#REF!)</f>
        <v>#REF!</v>
      </c>
      <c r="Y23" s="35" t="e">
        <f>SUMIF(#REF!,B23,#REF!)+SUMIF(#REF!,B23,#REF!)+SUMIF(#REF!,B23,#REF!)</f>
        <v>#REF!</v>
      </c>
      <c r="Z23" s="25" t="e">
        <f t="shared" si="3"/>
        <v>#REF!</v>
      </c>
      <c r="AA23" s="35" t="e">
        <f>SUMIF(#REF!,B23,#REF!)+SUMIF(#REF!,B23,#REF!)+SUMIF(#REF!,B23,#REF!)</f>
        <v>#REF!</v>
      </c>
      <c r="AB23" s="35" t="e">
        <f>SUMIF(#REF!,B23,#REF!)+SUMIF(#REF!,B23,#REF!)+SUMIF(#REF!,B23,#REF!)</f>
        <v>#REF!</v>
      </c>
      <c r="AC23" s="35" t="e">
        <f>SUMIF(#REF!,B23,#REF!)+SUMIF(#REF!,B23,#REF!)+SUMIF(#REF!,B23,#REF!)</f>
        <v>#REF!</v>
      </c>
      <c r="AD23" s="35" t="e">
        <f>SUMIF(#REF!,B23,#REF!)+SUMIF(#REF!,B23,#REF!)+SUMIF(#REF!,B23,#REF!)</f>
        <v>#REF!</v>
      </c>
      <c r="AE23" s="25" t="e">
        <f t="shared" si="4"/>
        <v>#REF!</v>
      </c>
      <c r="AF23" s="35" t="e">
        <f>SUMIF(#REF!,B23,#REF!)+SUMIF(#REF!,B23,#REF!)+SUMIF(#REF!,B23,#REF!)</f>
        <v>#REF!</v>
      </c>
      <c r="AG23" s="35" t="e">
        <f>SUMIF(#REF!,B23,#REF!)+SUMIF(#REF!,B23,#REF!)+SUMIF(#REF!,B23,#REF!)</f>
        <v>#REF!</v>
      </c>
      <c r="AH23" s="35" t="e">
        <f>SUMIF(#REF!,B23,#REF!)+SUMIF(#REF!,B23,#REF!)+SUMIF(#REF!,B23,#REF!)</f>
        <v>#REF!</v>
      </c>
      <c r="AI23" s="35" t="e">
        <f t="shared" si="5"/>
        <v>#REF!</v>
      </c>
      <c r="AJ23" s="35" t="e">
        <f>(SUMIF(#REF!,B23,#REF!)+SUMIF(#REF!,B23,#REF!)+SUMIF(#REF!,B23,#REF!))/10000</f>
        <v>#REF!</v>
      </c>
      <c r="AK23" s="25" t="e">
        <f t="shared" si="6"/>
        <v>#REF!</v>
      </c>
      <c r="AL23" s="35" t="e">
        <f>(SUMIF(#REF!,B23,#REF!)+SUMIF(#REF!,B23,#REF!)+SUMIF(#REF!,B23,#REF!))/10000</f>
        <v>#REF!</v>
      </c>
      <c r="AM23" s="35" t="e">
        <f>(SUMIF(#REF!,B23,#REF!)+SUMIF(#REF!,B23,#REF!)+SUMIF(#REF!,B23,#REF!))/10000</f>
        <v>#REF!</v>
      </c>
      <c r="AN23" s="51"/>
      <c r="AO23" s="51"/>
    </row>
    <row r="24" ht="20.1" customHeight="1" spans="1:41">
      <c r="A24" s="45" t="s">
        <v>123</v>
      </c>
      <c r="B24" s="46" t="s">
        <v>123</v>
      </c>
      <c r="C24" s="24" t="e">
        <f>#REF!/10000</f>
        <v>#REF!</v>
      </c>
      <c r="D24" s="24"/>
      <c r="E24" s="24"/>
      <c r="F24" s="25" t="e">
        <f>#REF!</f>
        <v>#REF!</v>
      </c>
      <c r="G24" s="35"/>
      <c r="H24" s="35"/>
      <c r="I24" s="35"/>
      <c r="J24" s="25" t="e">
        <f>#REF!</f>
        <v>#REF!</v>
      </c>
      <c r="K24" s="35"/>
      <c r="L24" s="35"/>
      <c r="M24" s="35"/>
      <c r="N24" s="35" t="e">
        <f>SUMIF(#REF!,B24,#REF!)+SUMIF(#REF!,B24,#REF!)+SUMIF(#REF!,B24,#REF!)</f>
        <v>#REF!</v>
      </c>
      <c r="O24" s="35" t="e">
        <f>SUMIF(#REF!,B24,#REF!)+SUMIF(#REF!,B24,#REF!)+SUMIF(#REF!,B24,#REF!)</f>
        <v>#REF!</v>
      </c>
      <c r="P24" s="25" t="e">
        <f t="shared" si="0"/>
        <v>#REF!</v>
      </c>
      <c r="Q24" s="35" t="e">
        <f>SUMIF(#REF!,B24,#REF!)+SUMIF(#REF!,B24,#REF!)+SUMIF(#REF!,B24,#REF!)</f>
        <v>#REF!</v>
      </c>
      <c r="R24" s="35" t="e">
        <f>SUMIF(#REF!,B24,#REF!)+SUMIF(#REF!,B24,#REF!)+SUMIF(#REF!,B24,#REF!)</f>
        <v>#REF!</v>
      </c>
      <c r="S24" s="35" t="e">
        <f>SUMIF(#REF!,B24,#REF!)+SUMIF(#REF!,B24,#REF!)+SUMIF(#REF!,B24,#REF!)</f>
        <v>#REF!</v>
      </c>
      <c r="T24" s="35" t="e">
        <f>SUMIF(#REF!,B24,#REF!)+SUMIF(#REF!,B24,#REF!)+SUMIF(#REF!,B24,#REF!)</f>
        <v>#REF!</v>
      </c>
      <c r="U24" s="25" t="e">
        <f t="shared" si="2"/>
        <v>#REF!</v>
      </c>
      <c r="V24" s="35" t="e">
        <f>SUMIF(#REF!,B24,#REF!)+SUMIF(#REF!,B24,#REF!)+SUMIF(#REF!,B24,#REF!)</f>
        <v>#REF!</v>
      </c>
      <c r="W24" s="35" t="e">
        <f>SUMIF(#REF!,B24,#REF!)+SUMIF(#REF!,B24,#REF!)+SUMIF(#REF!,B24,#REF!)</f>
        <v>#REF!</v>
      </c>
      <c r="X24" s="35" t="e">
        <f>SUMIF(#REF!,B24,#REF!)+SUMIF(#REF!,B24,#REF!)+SUMIF(#REF!,B24,#REF!)</f>
        <v>#REF!</v>
      </c>
      <c r="Y24" s="35" t="e">
        <f>SUMIF(#REF!,B24,#REF!)+SUMIF(#REF!,B24,#REF!)+SUMIF(#REF!,B24,#REF!)</f>
        <v>#REF!</v>
      </c>
      <c r="Z24" s="25" t="e">
        <f t="shared" si="3"/>
        <v>#REF!</v>
      </c>
      <c r="AA24" s="35" t="e">
        <f>SUMIF(#REF!,B24,#REF!)+SUMIF(#REF!,B24,#REF!)+SUMIF(#REF!,B24,#REF!)</f>
        <v>#REF!</v>
      </c>
      <c r="AB24" s="35" t="e">
        <f>SUMIF(#REF!,B24,#REF!)+SUMIF(#REF!,B24,#REF!)+SUMIF(#REF!,B24,#REF!)</f>
        <v>#REF!</v>
      </c>
      <c r="AC24" s="35" t="e">
        <f>SUMIF(#REF!,B24,#REF!)+SUMIF(#REF!,B24,#REF!)+SUMIF(#REF!,B24,#REF!)</f>
        <v>#REF!</v>
      </c>
      <c r="AD24" s="35" t="e">
        <f>SUMIF(#REF!,B24,#REF!)+SUMIF(#REF!,B24,#REF!)+SUMIF(#REF!,B24,#REF!)</f>
        <v>#REF!</v>
      </c>
      <c r="AE24" s="25" t="e">
        <f t="shared" si="4"/>
        <v>#REF!</v>
      </c>
      <c r="AF24" s="35" t="e">
        <f>SUMIF(#REF!,B24,#REF!)+SUMIF(#REF!,B24,#REF!)+SUMIF(#REF!,B24,#REF!)</f>
        <v>#REF!</v>
      </c>
      <c r="AG24" s="35" t="e">
        <f>SUMIF(#REF!,B24,#REF!)+SUMIF(#REF!,B24,#REF!)+SUMIF(#REF!,B24,#REF!)</f>
        <v>#REF!</v>
      </c>
      <c r="AH24" s="35" t="e">
        <f>SUMIF(#REF!,B24,#REF!)+SUMIF(#REF!,B24,#REF!)+SUMIF(#REF!,B24,#REF!)</f>
        <v>#REF!</v>
      </c>
      <c r="AI24" s="35" t="e">
        <f t="shared" si="5"/>
        <v>#REF!</v>
      </c>
      <c r="AJ24" s="35" t="e">
        <f>(SUMIF(#REF!,B24,#REF!)+SUMIF(#REF!,B24,#REF!)+SUMIF(#REF!,B24,#REF!))/10000</f>
        <v>#REF!</v>
      </c>
      <c r="AK24" s="25" t="e">
        <f t="shared" si="6"/>
        <v>#REF!</v>
      </c>
      <c r="AL24" s="35" t="e">
        <f>(SUMIF(#REF!,B24,#REF!)+SUMIF(#REF!,B24,#REF!)+SUMIF(#REF!,B24,#REF!))/10000</f>
        <v>#REF!</v>
      </c>
      <c r="AM24" s="35" t="e">
        <f>(SUMIF(#REF!,B24,#REF!)+SUMIF(#REF!,B24,#REF!)+SUMIF(#REF!,B24,#REF!))/10000</f>
        <v>#REF!</v>
      </c>
      <c r="AN24" s="51"/>
      <c r="AO24" s="51"/>
    </row>
    <row r="25" ht="20.1" customHeight="1" spans="1:41">
      <c r="A25" s="45"/>
      <c r="B25" s="46"/>
      <c r="C25" s="24"/>
      <c r="D25" s="24"/>
      <c r="E25" s="24"/>
      <c r="F25" s="25"/>
      <c r="G25" s="35"/>
      <c r="H25" s="35"/>
      <c r="I25" s="35"/>
      <c r="J25" s="25"/>
      <c r="K25" s="35"/>
      <c r="L25" s="35"/>
      <c r="M25" s="35"/>
      <c r="N25" s="35"/>
      <c r="O25" s="35"/>
      <c r="P25" s="25"/>
      <c r="Q25" s="35"/>
      <c r="R25" s="35"/>
      <c r="S25" s="35"/>
      <c r="T25" s="35"/>
      <c r="U25" s="25"/>
      <c r="V25" s="35"/>
      <c r="W25" s="35"/>
      <c r="X25" s="35"/>
      <c r="Y25" s="35"/>
      <c r="Z25" s="25"/>
      <c r="AA25" s="35"/>
      <c r="AB25" s="35"/>
      <c r="AC25" s="35"/>
      <c r="AD25" s="35"/>
      <c r="AE25" s="25"/>
      <c r="AF25" s="35"/>
      <c r="AG25" s="35"/>
      <c r="AH25" s="35"/>
      <c r="AI25" s="35"/>
      <c r="AJ25" s="35"/>
      <c r="AK25" s="25"/>
      <c r="AL25" s="35"/>
      <c r="AM25" s="35"/>
      <c r="AN25" s="51"/>
      <c r="AO25" s="51"/>
    </row>
    <row r="26" ht="20.1" customHeight="1" spans="1:41">
      <c r="A26" s="45" t="s">
        <v>106</v>
      </c>
      <c r="B26" s="46" t="s">
        <v>106</v>
      </c>
      <c r="C26" s="24" t="e">
        <f>#REF!/10000</f>
        <v>#REF!</v>
      </c>
      <c r="D26" s="24"/>
      <c r="E26" s="24"/>
      <c r="F26" s="25" t="e">
        <f>#REF!</f>
        <v>#REF!</v>
      </c>
      <c r="G26" s="35"/>
      <c r="H26" s="35"/>
      <c r="I26" s="35"/>
      <c r="J26" s="25" t="e">
        <f>#REF!</f>
        <v>#REF!</v>
      </c>
      <c r="K26" s="35"/>
      <c r="L26" s="35"/>
      <c r="M26" s="35"/>
      <c r="N26" s="35" t="e">
        <f>SUMIF(#REF!,B26,#REF!)+SUMIF(#REF!,B26,#REF!)+SUMIF(#REF!,B26,#REF!)</f>
        <v>#REF!</v>
      </c>
      <c r="O26" s="35" t="e">
        <f>SUMIF(#REF!,B26,#REF!)+SUMIF(#REF!,B26,#REF!)+SUMIF(#REF!,B26,#REF!)</f>
        <v>#REF!</v>
      </c>
      <c r="P26" s="25" t="e">
        <f t="shared" si="0"/>
        <v>#REF!</v>
      </c>
      <c r="Q26" s="35" t="e">
        <f>SUMIF(#REF!,B26,#REF!)+SUMIF(#REF!,B26,#REF!)+SUMIF(#REF!,B26,#REF!)</f>
        <v>#REF!</v>
      </c>
      <c r="R26" s="35" t="e">
        <f>SUMIF(#REF!,B26,#REF!)+SUMIF(#REF!,B26,#REF!)+SUMIF(#REF!,B26,#REF!)</f>
        <v>#REF!</v>
      </c>
      <c r="S26" s="35" t="e">
        <f>SUMIF(#REF!,B26,#REF!)+SUMIF(#REF!,B26,#REF!)+SUMIF(#REF!,B26,#REF!)</f>
        <v>#REF!</v>
      </c>
      <c r="T26" s="35" t="e">
        <f>SUMIF(#REF!,B26,#REF!)+SUMIF(#REF!,B26,#REF!)+SUMIF(#REF!,B26,#REF!)</f>
        <v>#REF!</v>
      </c>
      <c r="U26" s="25" t="e">
        <f t="shared" si="2"/>
        <v>#REF!</v>
      </c>
      <c r="V26" s="35" t="e">
        <f>SUMIF(#REF!,B26,#REF!)+SUMIF(#REF!,B26,#REF!)+SUMIF(#REF!,B26,#REF!)</f>
        <v>#REF!</v>
      </c>
      <c r="W26" s="35" t="e">
        <f>SUMIF(#REF!,B26,#REF!)+SUMIF(#REF!,B26,#REF!)+SUMIF(#REF!,B26,#REF!)</f>
        <v>#REF!</v>
      </c>
      <c r="X26" s="35" t="e">
        <f>SUMIF(#REF!,B26,#REF!)+SUMIF(#REF!,B26,#REF!)+SUMIF(#REF!,B26,#REF!)</f>
        <v>#REF!</v>
      </c>
      <c r="Y26" s="35" t="e">
        <f>SUMIF(#REF!,B26,#REF!)+SUMIF(#REF!,B26,#REF!)+SUMIF(#REF!,B26,#REF!)</f>
        <v>#REF!</v>
      </c>
      <c r="Z26" s="25" t="e">
        <f t="shared" si="3"/>
        <v>#REF!</v>
      </c>
      <c r="AA26" s="35" t="e">
        <f>SUMIF(#REF!,B26,#REF!)+SUMIF(#REF!,B26,#REF!)+SUMIF(#REF!,B26,#REF!)</f>
        <v>#REF!</v>
      </c>
      <c r="AB26" s="35" t="e">
        <f>SUMIF(#REF!,B26,#REF!)+SUMIF(#REF!,B26,#REF!)+SUMIF(#REF!,B26,#REF!)</f>
        <v>#REF!</v>
      </c>
      <c r="AC26" s="35" t="e">
        <f>SUMIF(#REF!,B26,#REF!)+SUMIF(#REF!,B26,#REF!)+SUMIF(#REF!,B26,#REF!)</f>
        <v>#REF!</v>
      </c>
      <c r="AD26" s="35" t="e">
        <f>SUMIF(#REF!,B26,#REF!)+SUMIF(#REF!,B26,#REF!)+SUMIF(#REF!,B26,#REF!)</f>
        <v>#REF!</v>
      </c>
      <c r="AE26" s="25" t="e">
        <f t="shared" si="4"/>
        <v>#REF!</v>
      </c>
      <c r="AF26" s="35" t="e">
        <f>SUMIF(#REF!,B26,#REF!)+SUMIF(#REF!,B26,#REF!)+SUMIF(#REF!,B26,#REF!)</f>
        <v>#REF!</v>
      </c>
      <c r="AG26" s="35" t="e">
        <f>SUMIF(#REF!,B26,#REF!)+SUMIF(#REF!,B26,#REF!)+SUMIF(#REF!,B26,#REF!)</f>
        <v>#REF!</v>
      </c>
      <c r="AH26" s="35" t="e">
        <f>SUMIF(#REF!,B26,#REF!)+SUMIF(#REF!,B26,#REF!)+SUMIF(#REF!,B26,#REF!)</f>
        <v>#REF!</v>
      </c>
      <c r="AI26" s="35" t="e">
        <f t="shared" si="5"/>
        <v>#REF!</v>
      </c>
      <c r="AJ26" s="35" t="e">
        <f>(SUMIF(#REF!,B26,#REF!)+SUMIF(#REF!,B26,#REF!)+SUMIF(#REF!,B26,#REF!))/10000</f>
        <v>#REF!</v>
      </c>
      <c r="AK26" s="25" t="e">
        <f t="shared" si="6"/>
        <v>#REF!</v>
      </c>
      <c r="AL26" s="35" t="e">
        <f>(SUMIF(#REF!,B26,#REF!)+SUMIF(#REF!,B26,#REF!)+SUMIF(#REF!,B26,#REF!))/10000</f>
        <v>#REF!</v>
      </c>
      <c r="AM26" s="35" t="e">
        <f>(SUMIF(#REF!,B26,#REF!)+SUMIF(#REF!,B26,#REF!)+SUMIF(#REF!,B26,#REF!))/10000</f>
        <v>#REF!</v>
      </c>
      <c r="AN26" s="51"/>
      <c r="AO26" s="51"/>
    </row>
    <row r="27" ht="20.1" customHeight="1" spans="1:41">
      <c r="A27" s="45" t="s">
        <v>108</v>
      </c>
      <c r="B27" s="46" t="s">
        <v>108</v>
      </c>
      <c r="C27" s="24" t="e">
        <f>#REF!/10000</f>
        <v>#REF!</v>
      </c>
      <c r="D27" s="24"/>
      <c r="E27" s="24"/>
      <c r="F27" s="25" t="e">
        <f>#REF!</f>
        <v>#REF!</v>
      </c>
      <c r="G27" s="35"/>
      <c r="H27" s="35"/>
      <c r="I27" s="35"/>
      <c r="J27" s="25" t="e">
        <f>#REF!</f>
        <v>#REF!</v>
      </c>
      <c r="K27" s="35"/>
      <c r="L27" s="35"/>
      <c r="M27" s="35"/>
      <c r="N27" s="35" t="e">
        <f>SUMIF(#REF!,B27,#REF!)+SUMIF(#REF!,B27,#REF!)+SUMIF(#REF!,B27,#REF!)</f>
        <v>#REF!</v>
      </c>
      <c r="O27" s="35" t="e">
        <f>SUMIF(#REF!,B27,#REF!)+SUMIF(#REF!,B27,#REF!)+SUMIF(#REF!,B27,#REF!)</f>
        <v>#REF!</v>
      </c>
      <c r="P27" s="25" t="e">
        <f t="shared" si="0"/>
        <v>#REF!</v>
      </c>
      <c r="Q27" s="35" t="e">
        <f>SUMIF(#REF!,B27,#REF!)+SUMIF(#REF!,B27,#REF!)+SUMIF(#REF!,B27,#REF!)</f>
        <v>#REF!</v>
      </c>
      <c r="R27" s="35" t="e">
        <f>SUMIF(#REF!,B27,#REF!)+SUMIF(#REF!,B27,#REF!)+SUMIF(#REF!,B27,#REF!)</f>
        <v>#REF!</v>
      </c>
      <c r="S27" s="35" t="e">
        <f>SUMIF(#REF!,B27,#REF!)+SUMIF(#REF!,B27,#REF!)+SUMIF(#REF!,B27,#REF!)</f>
        <v>#REF!</v>
      </c>
      <c r="T27" s="35" t="e">
        <f>SUMIF(#REF!,B27,#REF!)+SUMIF(#REF!,B27,#REF!)+SUMIF(#REF!,B27,#REF!)</f>
        <v>#REF!</v>
      </c>
      <c r="U27" s="25" t="e">
        <f t="shared" si="2"/>
        <v>#REF!</v>
      </c>
      <c r="V27" s="35" t="e">
        <f>SUMIF(#REF!,B27,#REF!)+SUMIF(#REF!,B27,#REF!)+SUMIF(#REF!,B27,#REF!)</f>
        <v>#REF!</v>
      </c>
      <c r="W27" s="35" t="e">
        <f>SUMIF(#REF!,B27,#REF!)+SUMIF(#REF!,B27,#REF!)+SUMIF(#REF!,B27,#REF!)</f>
        <v>#REF!</v>
      </c>
      <c r="X27" s="35" t="e">
        <f>SUMIF(#REF!,B27,#REF!)+SUMIF(#REF!,B27,#REF!)+SUMIF(#REF!,B27,#REF!)</f>
        <v>#REF!</v>
      </c>
      <c r="Y27" s="35" t="e">
        <f>SUMIF(#REF!,B27,#REF!)+SUMIF(#REF!,B27,#REF!)+SUMIF(#REF!,B27,#REF!)</f>
        <v>#REF!</v>
      </c>
      <c r="Z27" s="25" t="e">
        <f t="shared" si="3"/>
        <v>#REF!</v>
      </c>
      <c r="AA27" s="35" t="e">
        <f>SUMIF(#REF!,B27,#REF!)+SUMIF(#REF!,B27,#REF!)+SUMIF(#REF!,B27,#REF!)</f>
        <v>#REF!</v>
      </c>
      <c r="AB27" s="35" t="e">
        <f>SUMIF(#REF!,B27,#REF!)+SUMIF(#REF!,B27,#REF!)+SUMIF(#REF!,B27,#REF!)</f>
        <v>#REF!</v>
      </c>
      <c r="AC27" s="35" t="e">
        <f>SUMIF(#REF!,B27,#REF!)+SUMIF(#REF!,B27,#REF!)+SUMIF(#REF!,B27,#REF!)</f>
        <v>#REF!</v>
      </c>
      <c r="AD27" s="35" t="e">
        <f>SUMIF(#REF!,B27,#REF!)+SUMIF(#REF!,B27,#REF!)+SUMIF(#REF!,B27,#REF!)</f>
        <v>#REF!</v>
      </c>
      <c r="AE27" s="25" t="e">
        <f t="shared" si="4"/>
        <v>#REF!</v>
      </c>
      <c r="AF27" s="35" t="e">
        <f>SUMIF(#REF!,B27,#REF!)+SUMIF(#REF!,B27,#REF!)+SUMIF(#REF!,B27,#REF!)</f>
        <v>#REF!</v>
      </c>
      <c r="AG27" s="35" t="e">
        <f>SUMIF(#REF!,B27,#REF!)+SUMIF(#REF!,B27,#REF!)+SUMIF(#REF!,B27,#REF!)</f>
        <v>#REF!</v>
      </c>
      <c r="AH27" s="35" t="e">
        <f>SUMIF(#REF!,B27,#REF!)+SUMIF(#REF!,B27,#REF!)+SUMIF(#REF!,B27,#REF!)</f>
        <v>#REF!</v>
      </c>
      <c r="AI27" s="35" t="e">
        <f t="shared" si="5"/>
        <v>#REF!</v>
      </c>
      <c r="AJ27" s="35" t="e">
        <f>(SUMIF(#REF!,B27,#REF!)+SUMIF(#REF!,B27,#REF!)+SUMIF(#REF!,B27,#REF!))/10000</f>
        <v>#REF!</v>
      </c>
      <c r="AK27" s="25" t="e">
        <f t="shared" si="6"/>
        <v>#REF!</v>
      </c>
      <c r="AL27" s="35" t="e">
        <f>(SUMIF(#REF!,B27,#REF!)+SUMIF(#REF!,B27,#REF!)+SUMIF(#REF!,B27,#REF!))/10000</f>
        <v>#REF!</v>
      </c>
      <c r="AM27" s="35" t="e">
        <f>(SUMIF(#REF!,B27,#REF!)+SUMIF(#REF!,B27,#REF!)+SUMIF(#REF!,B27,#REF!))/10000</f>
        <v>#REF!</v>
      </c>
      <c r="AN27" s="51"/>
      <c r="AO27" s="51"/>
    </row>
    <row r="28" ht="20.1" customHeight="1" spans="1:41">
      <c r="A28" s="45" t="s">
        <v>109</v>
      </c>
      <c r="B28" s="46" t="s">
        <v>109</v>
      </c>
      <c r="C28" s="24" t="e">
        <f>#REF!/10000</f>
        <v>#REF!</v>
      </c>
      <c r="D28" s="24"/>
      <c r="E28" s="24"/>
      <c r="F28" s="25" t="e">
        <f>#REF!</f>
        <v>#REF!</v>
      </c>
      <c r="G28" s="35"/>
      <c r="H28" s="35"/>
      <c r="I28" s="35"/>
      <c r="J28" s="25" t="e">
        <f>#REF!</f>
        <v>#REF!</v>
      </c>
      <c r="K28" s="35"/>
      <c r="L28" s="35"/>
      <c r="M28" s="35"/>
      <c r="N28" s="35" t="e">
        <f>SUMIF(#REF!,B28,#REF!)+SUMIF(#REF!,B28,#REF!)+SUMIF(#REF!,B28,#REF!)</f>
        <v>#REF!</v>
      </c>
      <c r="O28" s="35" t="e">
        <f>SUMIF(#REF!,B28,#REF!)+SUMIF(#REF!,B28,#REF!)+SUMIF(#REF!,B28,#REF!)</f>
        <v>#REF!</v>
      </c>
      <c r="P28" s="25" t="e">
        <f t="shared" si="0"/>
        <v>#REF!</v>
      </c>
      <c r="Q28" s="35" t="e">
        <f>SUMIF(#REF!,B28,#REF!)+SUMIF(#REF!,B28,#REF!)+SUMIF(#REF!,B28,#REF!)</f>
        <v>#REF!</v>
      </c>
      <c r="R28" s="35" t="e">
        <f>SUMIF(#REF!,B28,#REF!)+SUMIF(#REF!,B28,#REF!)+SUMIF(#REF!,B28,#REF!)</f>
        <v>#REF!</v>
      </c>
      <c r="S28" s="35" t="e">
        <f>SUMIF(#REF!,B28,#REF!)+SUMIF(#REF!,B28,#REF!)+SUMIF(#REF!,B28,#REF!)</f>
        <v>#REF!</v>
      </c>
      <c r="T28" s="35" t="e">
        <f>SUMIF(#REF!,B28,#REF!)+SUMIF(#REF!,B28,#REF!)+SUMIF(#REF!,B28,#REF!)</f>
        <v>#REF!</v>
      </c>
      <c r="U28" s="25" t="e">
        <f t="shared" si="2"/>
        <v>#REF!</v>
      </c>
      <c r="V28" s="35" t="e">
        <f>SUMIF(#REF!,B28,#REF!)+SUMIF(#REF!,B28,#REF!)+SUMIF(#REF!,B28,#REF!)</f>
        <v>#REF!</v>
      </c>
      <c r="W28" s="35" t="e">
        <f>SUMIF(#REF!,B28,#REF!)+SUMIF(#REF!,B28,#REF!)+SUMIF(#REF!,B28,#REF!)</f>
        <v>#REF!</v>
      </c>
      <c r="X28" s="35" t="e">
        <f>SUMIF(#REF!,B28,#REF!)+SUMIF(#REF!,B28,#REF!)+SUMIF(#REF!,B28,#REF!)</f>
        <v>#REF!</v>
      </c>
      <c r="Y28" s="35" t="e">
        <f>SUMIF(#REF!,B28,#REF!)+SUMIF(#REF!,B28,#REF!)+SUMIF(#REF!,B28,#REF!)</f>
        <v>#REF!</v>
      </c>
      <c r="Z28" s="25" t="e">
        <f t="shared" si="3"/>
        <v>#REF!</v>
      </c>
      <c r="AA28" s="35" t="e">
        <f>SUMIF(#REF!,B28,#REF!)+SUMIF(#REF!,B28,#REF!)+SUMIF(#REF!,B28,#REF!)</f>
        <v>#REF!</v>
      </c>
      <c r="AB28" s="35" t="e">
        <f>SUMIF(#REF!,B28,#REF!)+SUMIF(#REF!,B28,#REF!)+SUMIF(#REF!,B28,#REF!)</f>
        <v>#REF!</v>
      </c>
      <c r="AC28" s="35" t="e">
        <f>SUMIF(#REF!,B28,#REF!)+SUMIF(#REF!,B28,#REF!)+SUMIF(#REF!,B28,#REF!)</f>
        <v>#REF!</v>
      </c>
      <c r="AD28" s="35" t="e">
        <f>SUMIF(#REF!,B28,#REF!)+SUMIF(#REF!,B28,#REF!)+SUMIF(#REF!,B28,#REF!)</f>
        <v>#REF!</v>
      </c>
      <c r="AE28" s="25" t="e">
        <f t="shared" si="4"/>
        <v>#REF!</v>
      </c>
      <c r="AF28" s="35" t="e">
        <f>SUMIF(#REF!,B28,#REF!)+SUMIF(#REF!,B28,#REF!)+SUMIF(#REF!,B28,#REF!)</f>
        <v>#REF!</v>
      </c>
      <c r="AG28" s="35" t="e">
        <f>SUMIF(#REF!,B28,#REF!)+SUMIF(#REF!,B28,#REF!)+SUMIF(#REF!,B28,#REF!)</f>
        <v>#REF!</v>
      </c>
      <c r="AH28" s="35" t="e">
        <f>SUMIF(#REF!,B28,#REF!)+SUMIF(#REF!,B28,#REF!)+SUMIF(#REF!,B28,#REF!)</f>
        <v>#REF!</v>
      </c>
      <c r="AI28" s="35" t="e">
        <f t="shared" si="5"/>
        <v>#REF!</v>
      </c>
      <c r="AJ28" s="35" t="e">
        <f>(SUMIF(#REF!,B28,#REF!)+SUMIF(#REF!,B28,#REF!)+SUMIF(#REF!,B28,#REF!))/10000</f>
        <v>#REF!</v>
      </c>
      <c r="AK28" s="25" t="e">
        <f t="shared" si="6"/>
        <v>#REF!</v>
      </c>
      <c r="AL28" s="35" t="e">
        <f>(SUMIF(#REF!,B28,#REF!)+SUMIF(#REF!,B28,#REF!)+SUMIF(#REF!,B28,#REF!))/10000</f>
        <v>#REF!</v>
      </c>
      <c r="AM28" s="35" t="e">
        <f>(SUMIF(#REF!,B28,#REF!)+SUMIF(#REF!,B28,#REF!)+SUMIF(#REF!,B28,#REF!))/10000</f>
        <v>#REF!</v>
      </c>
      <c r="AN28" s="52"/>
      <c r="AO28" s="52"/>
    </row>
    <row r="29" ht="20.1" customHeight="1" spans="1:41">
      <c r="A29" s="45" t="s">
        <v>110</v>
      </c>
      <c r="B29" s="46" t="s">
        <v>110</v>
      </c>
      <c r="C29" s="24" t="e">
        <f>#REF!/10000</f>
        <v>#REF!</v>
      </c>
      <c r="D29" s="24"/>
      <c r="E29" s="24"/>
      <c r="F29" s="25" t="e">
        <f>#REF!</f>
        <v>#REF!</v>
      </c>
      <c r="G29" s="35"/>
      <c r="H29" s="35"/>
      <c r="I29" s="35"/>
      <c r="J29" s="25" t="e">
        <f>#REF!</f>
        <v>#REF!</v>
      </c>
      <c r="K29" s="35"/>
      <c r="L29" s="35"/>
      <c r="M29" s="35"/>
      <c r="N29" s="35" t="e">
        <f>SUMIF(#REF!,B29,#REF!)+SUMIF(#REF!,B29,#REF!)+SUMIF(#REF!,B29,#REF!)</f>
        <v>#REF!</v>
      </c>
      <c r="O29" s="35" t="e">
        <f>SUMIF(#REF!,B29,#REF!)+SUMIF(#REF!,B29,#REF!)+SUMIF(#REF!,B29,#REF!)</f>
        <v>#REF!</v>
      </c>
      <c r="P29" s="25" t="e">
        <f t="shared" si="0"/>
        <v>#REF!</v>
      </c>
      <c r="Q29" s="35" t="e">
        <f>SUMIF(#REF!,B29,#REF!)+SUMIF(#REF!,B29,#REF!)+SUMIF(#REF!,B29,#REF!)</f>
        <v>#REF!</v>
      </c>
      <c r="R29" s="35" t="e">
        <f>SUMIF(#REF!,B29,#REF!)+SUMIF(#REF!,B29,#REF!)+SUMIF(#REF!,B29,#REF!)</f>
        <v>#REF!</v>
      </c>
      <c r="S29" s="35" t="e">
        <f>SUMIF(#REF!,B29,#REF!)+SUMIF(#REF!,B29,#REF!)+SUMIF(#REF!,B29,#REF!)</f>
        <v>#REF!</v>
      </c>
      <c r="T29" s="35" t="e">
        <f>SUMIF(#REF!,B29,#REF!)+SUMIF(#REF!,B29,#REF!)+SUMIF(#REF!,B29,#REF!)</f>
        <v>#REF!</v>
      </c>
      <c r="U29" s="25" t="e">
        <f t="shared" si="2"/>
        <v>#REF!</v>
      </c>
      <c r="V29" s="35" t="e">
        <f>SUMIF(#REF!,B29,#REF!)+SUMIF(#REF!,B29,#REF!)+SUMIF(#REF!,B29,#REF!)</f>
        <v>#REF!</v>
      </c>
      <c r="W29" s="35" t="e">
        <f>SUMIF(#REF!,B29,#REF!)+SUMIF(#REF!,B29,#REF!)+SUMIF(#REF!,B29,#REF!)</f>
        <v>#REF!</v>
      </c>
      <c r="X29" s="35" t="e">
        <f>SUMIF(#REF!,B29,#REF!)+SUMIF(#REF!,B29,#REF!)+SUMIF(#REF!,B29,#REF!)</f>
        <v>#REF!</v>
      </c>
      <c r="Y29" s="35" t="e">
        <f>SUMIF(#REF!,B29,#REF!)+SUMIF(#REF!,B29,#REF!)+SUMIF(#REF!,B29,#REF!)</f>
        <v>#REF!</v>
      </c>
      <c r="Z29" s="25" t="e">
        <f t="shared" si="3"/>
        <v>#REF!</v>
      </c>
      <c r="AA29" s="35" t="e">
        <f>SUMIF(#REF!,B29,#REF!)+SUMIF(#REF!,B29,#REF!)+SUMIF(#REF!,B29,#REF!)</f>
        <v>#REF!</v>
      </c>
      <c r="AB29" s="35" t="e">
        <f>SUMIF(#REF!,B29,#REF!)+SUMIF(#REF!,B29,#REF!)+SUMIF(#REF!,B29,#REF!)</f>
        <v>#REF!</v>
      </c>
      <c r="AC29" s="35" t="e">
        <f>SUMIF(#REF!,B29,#REF!)+SUMIF(#REF!,B29,#REF!)+SUMIF(#REF!,B29,#REF!)</f>
        <v>#REF!</v>
      </c>
      <c r="AD29" s="35" t="e">
        <f>SUMIF(#REF!,B29,#REF!)+SUMIF(#REF!,B29,#REF!)+SUMIF(#REF!,B29,#REF!)</f>
        <v>#REF!</v>
      </c>
      <c r="AE29" s="25" t="e">
        <f t="shared" si="4"/>
        <v>#REF!</v>
      </c>
      <c r="AF29" s="35" t="e">
        <f>SUMIF(#REF!,B29,#REF!)+SUMIF(#REF!,B29,#REF!)+SUMIF(#REF!,B29,#REF!)</f>
        <v>#REF!</v>
      </c>
      <c r="AG29" s="35" t="e">
        <f>SUMIF(#REF!,B29,#REF!)+SUMIF(#REF!,B29,#REF!)+SUMIF(#REF!,B29,#REF!)</f>
        <v>#REF!</v>
      </c>
      <c r="AH29" s="35" t="e">
        <f>SUMIF(#REF!,B29,#REF!)+SUMIF(#REF!,B29,#REF!)+SUMIF(#REF!,B29,#REF!)</f>
        <v>#REF!</v>
      </c>
      <c r="AI29" s="35" t="e">
        <f t="shared" si="5"/>
        <v>#REF!</v>
      </c>
      <c r="AJ29" s="35" t="e">
        <f>(SUMIF(#REF!,B29,#REF!)+SUMIF(#REF!,B29,#REF!)+SUMIF(#REF!,B29,#REF!))/10000</f>
        <v>#REF!</v>
      </c>
      <c r="AK29" s="25" t="e">
        <f t="shared" si="6"/>
        <v>#REF!</v>
      </c>
      <c r="AL29" s="35" t="e">
        <f>(SUMIF(#REF!,B29,#REF!)+SUMIF(#REF!,B29,#REF!)+SUMIF(#REF!,B29,#REF!))/10000</f>
        <v>#REF!</v>
      </c>
      <c r="AM29" s="35" t="e">
        <f>(SUMIF(#REF!,B29,#REF!)+SUMIF(#REF!,B29,#REF!)+SUMIF(#REF!,B29,#REF!))/10000</f>
        <v>#REF!</v>
      </c>
      <c r="AN29" s="52"/>
      <c r="AO29" s="52"/>
    </row>
    <row r="30" ht="20.1" customHeight="1" spans="1:41">
      <c r="A30" s="45" t="s">
        <v>104</v>
      </c>
      <c r="B30" s="46" t="s">
        <v>104</v>
      </c>
      <c r="C30" s="24" t="e">
        <f>#REF!/10000</f>
        <v>#REF!</v>
      </c>
      <c r="D30" s="24"/>
      <c r="E30" s="24"/>
      <c r="F30" s="25" t="e">
        <f>#REF!</f>
        <v>#REF!</v>
      </c>
      <c r="G30" s="35"/>
      <c r="H30" s="35"/>
      <c r="I30" s="35"/>
      <c r="J30" s="25" t="e">
        <f>#REF!</f>
        <v>#REF!</v>
      </c>
      <c r="K30" s="35"/>
      <c r="L30" s="35"/>
      <c r="M30" s="35"/>
      <c r="N30" s="35" t="e">
        <f>SUMIF(#REF!,B30,#REF!)+SUMIF(#REF!,B30,#REF!)+SUMIF(#REF!,B30,#REF!)</f>
        <v>#REF!</v>
      </c>
      <c r="O30" s="35" t="e">
        <f>SUMIF(#REF!,B30,#REF!)+SUMIF(#REF!,B30,#REF!)+SUMIF(#REF!,B30,#REF!)</f>
        <v>#REF!</v>
      </c>
      <c r="P30" s="25" t="e">
        <f t="shared" si="0"/>
        <v>#REF!</v>
      </c>
      <c r="Q30" s="35" t="e">
        <f>SUMIF(#REF!,B30,#REF!)+SUMIF(#REF!,B30,#REF!)+SUMIF(#REF!,B30,#REF!)</f>
        <v>#REF!</v>
      </c>
      <c r="R30" s="35" t="e">
        <f>SUMIF(#REF!,B30,#REF!)+SUMIF(#REF!,B30,#REF!)+SUMIF(#REF!,B30,#REF!)</f>
        <v>#REF!</v>
      </c>
      <c r="S30" s="35" t="e">
        <f>SUMIF(#REF!,B30,#REF!)+SUMIF(#REF!,B30,#REF!)+SUMIF(#REF!,B30,#REF!)</f>
        <v>#REF!</v>
      </c>
      <c r="T30" s="35" t="e">
        <f>SUMIF(#REF!,B30,#REF!)+SUMIF(#REF!,B30,#REF!)+SUMIF(#REF!,B30,#REF!)</f>
        <v>#REF!</v>
      </c>
      <c r="U30" s="25" t="e">
        <f t="shared" si="2"/>
        <v>#REF!</v>
      </c>
      <c r="V30" s="35" t="e">
        <f>SUMIF(#REF!,B30,#REF!)+SUMIF(#REF!,B30,#REF!)+SUMIF(#REF!,B30,#REF!)</f>
        <v>#REF!</v>
      </c>
      <c r="W30" s="35" t="e">
        <f>SUMIF(#REF!,B30,#REF!)+SUMIF(#REF!,B30,#REF!)+SUMIF(#REF!,B30,#REF!)</f>
        <v>#REF!</v>
      </c>
      <c r="X30" s="35" t="e">
        <f>SUMIF(#REF!,B30,#REF!)+SUMIF(#REF!,B30,#REF!)+SUMIF(#REF!,B30,#REF!)</f>
        <v>#REF!</v>
      </c>
      <c r="Y30" s="35" t="e">
        <f>SUMIF(#REF!,B30,#REF!)+SUMIF(#REF!,B30,#REF!)+SUMIF(#REF!,B30,#REF!)</f>
        <v>#REF!</v>
      </c>
      <c r="Z30" s="25" t="e">
        <f t="shared" si="3"/>
        <v>#REF!</v>
      </c>
      <c r="AA30" s="35" t="e">
        <f>SUMIF(#REF!,B30,#REF!)+SUMIF(#REF!,B30,#REF!)+SUMIF(#REF!,B30,#REF!)</f>
        <v>#REF!</v>
      </c>
      <c r="AB30" s="35" t="e">
        <f>SUMIF(#REF!,B30,#REF!)+SUMIF(#REF!,B30,#REF!)+SUMIF(#REF!,B30,#REF!)</f>
        <v>#REF!</v>
      </c>
      <c r="AC30" s="35" t="e">
        <f>SUMIF(#REF!,B30,#REF!)+SUMIF(#REF!,B30,#REF!)+SUMIF(#REF!,B30,#REF!)</f>
        <v>#REF!</v>
      </c>
      <c r="AD30" s="35" t="e">
        <f>SUMIF(#REF!,B30,#REF!)+SUMIF(#REF!,B30,#REF!)+SUMIF(#REF!,B30,#REF!)</f>
        <v>#REF!</v>
      </c>
      <c r="AE30" s="25" t="e">
        <f t="shared" si="4"/>
        <v>#REF!</v>
      </c>
      <c r="AF30" s="35" t="e">
        <f>SUMIF(#REF!,B30,#REF!)+SUMIF(#REF!,B30,#REF!)+SUMIF(#REF!,B30,#REF!)</f>
        <v>#REF!</v>
      </c>
      <c r="AG30" s="35" t="e">
        <f>SUMIF(#REF!,B30,#REF!)+SUMIF(#REF!,B30,#REF!)+SUMIF(#REF!,B30,#REF!)</f>
        <v>#REF!</v>
      </c>
      <c r="AH30" s="35" t="e">
        <f>SUMIF(#REF!,B30,#REF!)+SUMIF(#REF!,B30,#REF!)+SUMIF(#REF!,B30,#REF!)</f>
        <v>#REF!</v>
      </c>
      <c r="AI30" s="35" t="e">
        <f t="shared" si="5"/>
        <v>#REF!</v>
      </c>
      <c r="AJ30" s="35" t="e">
        <f>(SUMIF(#REF!,B30,#REF!)+SUMIF(#REF!,B30,#REF!)+SUMIF(#REF!,B30,#REF!))/10000</f>
        <v>#REF!</v>
      </c>
      <c r="AK30" s="25" t="e">
        <f t="shared" si="6"/>
        <v>#REF!</v>
      </c>
      <c r="AL30" s="35" t="e">
        <f>(SUMIF(#REF!,B30,#REF!)+SUMIF(#REF!,B30,#REF!)+SUMIF(#REF!,B30,#REF!))/10000</f>
        <v>#REF!</v>
      </c>
      <c r="AM30" s="35" t="e">
        <f>(SUMIF(#REF!,B30,#REF!)+SUMIF(#REF!,B30,#REF!)+SUMIF(#REF!,B30,#REF!))/10000</f>
        <v>#REF!</v>
      </c>
      <c r="AN30" s="52"/>
      <c r="AO30" s="52"/>
    </row>
    <row r="31" ht="20.1" customHeight="1" spans="1:41">
      <c r="A31" s="45" t="s">
        <v>114</v>
      </c>
      <c r="B31" s="46" t="s">
        <v>114</v>
      </c>
      <c r="C31" s="24" t="e">
        <f>#REF!/10000</f>
        <v>#REF!</v>
      </c>
      <c r="D31" s="24"/>
      <c r="E31" s="24"/>
      <c r="F31" s="25" t="e">
        <f>#REF!</f>
        <v>#REF!</v>
      </c>
      <c r="G31" s="35"/>
      <c r="H31" s="35"/>
      <c r="I31" s="35"/>
      <c r="J31" s="25" t="e">
        <f>#REF!</f>
        <v>#REF!</v>
      </c>
      <c r="K31" s="35"/>
      <c r="L31" s="35"/>
      <c r="M31" s="35"/>
      <c r="N31" s="35" t="e">
        <f>SUMIF(#REF!,B31,#REF!)+SUMIF(#REF!,B31,#REF!)+SUMIF(#REF!,B31,#REF!)</f>
        <v>#REF!</v>
      </c>
      <c r="O31" s="35" t="e">
        <f>SUMIF(#REF!,B31,#REF!)+SUMIF(#REF!,B31,#REF!)+SUMIF(#REF!,B31,#REF!)</f>
        <v>#REF!</v>
      </c>
      <c r="P31" s="25" t="e">
        <f t="shared" si="0"/>
        <v>#REF!</v>
      </c>
      <c r="Q31" s="35" t="e">
        <f>SUMIF(#REF!,B31,#REF!)+SUMIF(#REF!,B31,#REF!)+SUMIF(#REF!,B31,#REF!)</f>
        <v>#REF!</v>
      </c>
      <c r="R31" s="35" t="e">
        <f>SUMIF(#REF!,B31,#REF!)+SUMIF(#REF!,B31,#REF!)+SUMIF(#REF!,B31,#REF!)</f>
        <v>#REF!</v>
      </c>
      <c r="S31" s="35" t="e">
        <f>SUMIF(#REF!,B31,#REF!)+SUMIF(#REF!,B31,#REF!)+SUMIF(#REF!,B31,#REF!)</f>
        <v>#REF!</v>
      </c>
      <c r="T31" s="35" t="e">
        <f>SUMIF(#REF!,B31,#REF!)+SUMIF(#REF!,B31,#REF!)+SUMIF(#REF!,B31,#REF!)</f>
        <v>#REF!</v>
      </c>
      <c r="U31" s="25" t="e">
        <f t="shared" si="2"/>
        <v>#REF!</v>
      </c>
      <c r="V31" s="35" t="e">
        <f>SUMIF(#REF!,B31,#REF!)+SUMIF(#REF!,B31,#REF!)+SUMIF(#REF!,B31,#REF!)</f>
        <v>#REF!</v>
      </c>
      <c r="W31" s="35" t="e">
        <f>SUMIF(#REF!,B31,#REF!)+SUMIF(#REF!,B31,#REF!)+SUMIF(#REF!,B31,#REF!)</f>
        <v>#REF!</v>
      </c>
      <c r="X31" s="35" t="e">
        <f>SUMIF(#REF!,B31,#REF!)+SUMIF(#REF!,B31,#REF!)+SUMIF(#REF!,B31,#REF!)</f>
        <v>#REF!</v>
      </c>
      <c r="Y31" s="35" t="e">
        <f>SUMIF(#REF!,B31,#REF!)+SUMIF(#REF!,B31,#REF!)+SUMIF(#REF!,B31,#REF!)</f>
        <v>#REF!</v>
      </c>
      <c r="Z31" s="25" t="e">
        <f t="shared" si="3"/>
        <v>#REF!</v>
      </c>
      <c r="AA31" s="35" t="e">
        <f>SUMIF(#REF!,B31,#REF!)+SUMIF(#REF!,B31,#REF!)+SUMIF(#REF!,B31,#REF!)</f>
        <v>#REF!</v>
      </c>
      <c r="AB31" s="35" t="e">
        <f>SUMIF(#REF!,B31,#REF!)+SUMIF(#REF!,B31,#REF!)+SUMIF(#REF!,B31,#REF!)</f>
        <v>#REF!</v>
      </c>
      <c r="AC31" s="35" t="e">
        <f>SUMIF(#REF!,B31,#REF!)+SUMIF(#REF!,B31,#REF!)+SUMIF(#REF!,B31,#REF!)</f>
        <v>#REF!</v>
      </c>
      <c r="AD31" s="35" t="e">
        <f>SUMIF(#REF!,B31,#REF!)+SUMIF(#REF!,B31,#REF!)+SUMIF(#REF!,B31,#REF!)</f>
        <v>#REF!</v>
      </c>
      <c r="AE31" s="25" t="e">
        <f t="shared" si="4"/>
        <v>#REF!</v>
      </c>
      <c r="AF31" s="35" t="e">
        <f>SUMIF(#REF!,B31,#REF!)+SUMIF(#REF!,B31,#REF!)+SUMIF(#REF!,B31,#REF!)</f>
        <v>#REF!</v>
      </c>
      <c r="AG31" s="35" t="e">
        <f>SUMIF(#REF!,B31,#REF!)+SUMIF(#REF!,B31,#REF!)+SUMIF(#REF!,B31,#REF!)</f>
        <v>#REF!</v>
      </c>
      <c r="AH31" s="35" t="e">
        <f>SUMIF(#REF!,B31,#REF!)+SUMIF(#REF!,B31,#REF!)+SUMIF(#REF!,B31,#REF!)</f>
        <v>#REF!</v>
      </c>
      <c r="AI31" s="35" t="e">
        <f t="shared" si="5"/>
        <v>#REF!</v>
      </c>
      <c r="AJ31" s="35" t="e">
        <f>(SUMIF(#REF!,B31,#REF!)+SUMIF(#REF!,B31,#REF!)+SUMIF(#REF!,B31,#REF!))/10000</f>
        <v>#REF!</v>
      </c>
      <c r="AK31" s="25" t="e">
        <f t="shared" si="6"/>
        <v>#REF!</v>
      </c>
      <c r="AL31" s="35" t="e">
        <f>(SUMIF(#REF!,B31,#REF!)+SUMIF(#REF!,B31,#REF!)+SUMIF(#REF!,B31,#REF!))/10000</f>
        <v>#REF!</v>
      </c>
      <c r="AM31" s="35" t="e">
        <f>(SUMIF(#REF!,B31,#REF!)+SUMIF(#REF!,B31,#REF!)+SUMIF(#REF!,B31,#REF!))/10000</f>
        <v>#REF!</v>
      </c>
      <c r="AN31" s="52"/>
      <c r="AO31" s="52"/>
    </row>
    <row r="32" ht="20.1" customHeight="1" spans="1:41">
      <c r="A32" s="45" t="s">
        <v>118</v>
      </c>
      <c r="B32" s="46" t="s">
        <v>118</v>
      </c>
      <c r="C32" s="24" t="e">
        <f>#REF!/10000</f>
        <v>#REF!</v>
      </c>
      <c r="D32" s="24"/>
      <c r="E32" s="24"/>
      <c r="F32" s="25" t="e">
        <f>#REF!</f>
        <v>#REF!</v>
      </c>
      <c r="G32" s="35"/>
      <c r="H32" s="35"/>
      <c r="I32" s="35"/>
      <c r="J32" s="25" t="e">
        <f>#REF!</f>
        <v>#REF!</v>
      </c>
      <c r="K32" s="35"/>
      <c r="L32" s="35"/>
      <c r="M32" s="35"/>
      <c r="N32" s="35" t="e">
        <f>SUMIF(#REF!,B32,#REF!)+SUMIF(#REF!,B32,#REF!)+SUMIF(#REF!,B32,#REF!)</f>
        <v>#REF!</v>
      </c>
      <c r="O32" s="35" t="e">
        <f>SUMIF(#REF!,B32,#REF!)+SUMIF(#REF!,B32,#REF!)+SUMIF(#REF!,B32,#REF!)</f>
        <v>#REF!</v>
      </c>
      <c r="P32" s="25" t="e">
        <f t="shared" si="0"/>
        <v>#REF!</v>
      </c>
      <c r="Q32" s="35" t="e">
        <f>SUMIF(#REF!,B32,#REF!)+SUMIF(#REF!,B32,#REF!)+SUMIF(#REF!,B32,#REF!)</f>
        <v>#REF!</v>
      </c>
      <c r="R32" s="35" t="e">
        <f>SUMIF(#REF!,B32,#REF!)+SUMIF(#REF!,B32,#REF!)+SUMIF(#REF!,B32,#REF!)</f>
        <v>#REF!</v>
      </c>
      <c r="S32" s="35" t="e">
        <f>SUMIF(#REF!,B32,#REF!)+SUMIF(#REF!,B32,#REF!)+SUMIF(#REF!,B32,#REF!)</f>
        <v>#REF!</v>
      </c>
      <c r="T32" s="35" t="e">
        <f>SUMIF(#REF!,B32,#REF!)+SUMIF(#REF!,B32,#REF!)+SUMIF(#REF!,B32,#REF!)</f>
        <v>#REF!</v>
      </c>
      <c r="U32" s="25" t="e">
        <f t="shared" si="2"/>
        <v>#REF!</v>
      </c>
      <c r="V32" s="35" t="e">
        <f>SUMIF(#REF!,B32,#REF!)+SUMIF(#REF!,B32,#REF!)+SUMIF(#REF!,B32,#REF!)</f>
        <v>#REF!</v>
      </c>
      <c r="W32" s="35" t="e">
        <f>SUMIF(#REF!,B32,#REF!)+SUMIF(#REF!,B32,#REF!)+SUMIF(#REF!,B32,#REF!)</f>
        <v>#REF!</v>
      </c>
      <c r="X32" s="35" t="e">
        <f>SUMIF(#REF!,B32,#REF!)+SUMIF(#REF!,B32,#REF!)+SUMIF(#REF!,B32,#REF!)</f>
        <v>#REF!</v>
      </c>
      <c r="Y32" s="35" t="e">
        <f>SUMIF(#REF!,B32,#REF!)+SUMIF(#REF!,B32,#REF!)+SUMIF(#REF!,B32,#REF!)</f>
        <v>#REF!</v>
      </c>
      <c r="Z32" s="25" t="e">
        <f t="shared" si="3"/>
        <v>#REF!</v>
      </c>
      <c r="AA32" s="35" t="e">
        <f>SUMIF(#REF!,B32,#REF!)+SUMIF(#REF!,B32,#REF!)+SUMIF(#REF!,B32,#REF!)</f>
        <v>#REF!</v>
      </c>
      <c r="AB32" s="35" t="e">
        <f>SUMIF(#REF!,B32,#REF!)+SUMIF(#REF!,B32,#REF!)+SUMIF(#REF!,B32,#REF!)</f>
        <v>#REF!</v>
      </c>
      <c r="AC32" s="35" t="e">
        <f>SUMIF(#REF!,B32,#REF!)+SUMIF(#REF!,B32,#REF!)+SUMIF(#REF!,B32,#REF!)</f>
        <v>#REF!</v>
      </c>
      <c r="AD32" s="35" t="e">
        <f>SUMIF(#REF!,B32,#REF!)+SUMIF(#REF!,B32,#REF!)+SUMIF(#REF!,B32,#REF!)</f>
        <v>#REF!</v>
      </c>
      <c r="AE32" s="25" t="e">
        <f t="shared" si="4"/>
        <v>#REF!</v>
      </c>
      <c r="AF32" s="35" t="e">
        <f>SUMIF(#REF!,B32,#REF!)+SUMIF(#REF!,B32,#REF!)+SUMIF(#REF!,B32,#REF!)</f>
        <v>#REF!</v>
      </c>
      <c r="AG32" s="35" t="e">
        <f>SUMIF(#REF!,B32,#REF!)+SUMIF(#REF!,B32,#REF!)+SUMIF(#REF!,B32,#REF!)</f>
        <v>#REF!</v>
      </c>
      <c r="AH32" s="35" t="e">
        <f>SUMIF(#REF!,B32,#REF!)+SUMIF(#REF!,B32,#REF!)+SUMIF(#REF!,B32,#REF!)</f>
        <v>#REF!</v>
      </c>
      <c r="AI32" s="35" t="e">
        <f t="shared" si="5"/>
        <v>#REF!</v>
      </c>
      <c r="AJ32" s="35" t="e">
        <f>(SUMIF(#REF!,B32,#REF!)+SUMIF(#REF!,B32,#REF!)+SUMIF(#REF!,B32,#REF!))/10000</f>
        <v>#REF!</v>
      </c>
      <c r="AK32" s="25" t="e">
        <f t="shared" si="6"/>
        <v>#REF!</v>
      </c>
      <c r="AL32" s="35" t="e">
        <f>(SUMIF(#REF!,B32,#REF!)+SUMIF(#REF!,B32,#REF!)+SUMIF(#REF!,B32,#REF!))/10000</f>
        <v>#REF!</v>
      </c>
      <c r="AM32" s="35" t="e">
        <f>(SUMIF(#REF!,B32,#REF!)+SUMIF(#REF!,B32,#REF!)+SUMIF(#REF!,B32,#REF!))/10000</f>
        <v>#REF!</v>
      </c>
      <c r="AN32" s="52"/>
      <c r="AO32" s="52"/>
    </row>
    <row r="33" ht="20.1" customHeight="1" spans="1:41">
      <c r="A33" s="45" t="s">
        <v>120</v>
      </c>
      <c r="B33" s="46" t="s">
        <v>120</v>
      </c>
      <c r="C33" s="24" t="e">
        <f>#REF!/10000</f>
        <v>#REF!</v>
      </c>
      <c r="D33" s="24"/>
      <c r="E33" s="24"/>
      <c r="F33" s="25" t="e">
        <f>#REF!</f>
        <v>#REF!</v>
      </c>
      <c r="G33" s="35"/>
      <c r="H33" s="35"/>
      <c r="I33" s="35"/>
      <c r="J33" s="25" t="e">
        <f>#REF!</f>
        <v>#REF!</v>
      </c>
      <c r="K33" s="35"/>
      <c r="L33" s="35"/>
      <c r="M33" s="35"/>
      <c r="N33" s="35" t="e">
        <f>SUMIF(#REF!,B33,#REF!)+SUMIF(#REF!,B33,#REF!)+SUMIF(#REF!,B33,#REF!)</f>
        <v>#REF!</v>
      </c>
      <c r="O33" s="35" t="e">
        <f>SUMIF(#REF!,B33,#REF!)+SUMIF(#REF!,B33,#REF!)+SUMIF(#REF!,B33,#REF!)</f>
        <v>#REF!</v>
      </c>
      <c r="P33" s="25" t="e">
        <f t="shared" si="0"/>
        <v>#REF!</v>
      </c>
      <c r="Q33" s="35" t="e">
        <f>SUMIF(#REF!,B33,#REF!)+SUMIF(#REF!,B33,#REF!)+SUMIF(#REF!,B33,#REF!)</f>
        <v>#REF!</v>
      </c>
      <c r="R33" s="35" t="e">
        <f>SUMIF(#REF!,B33,#REF!)+SUMIF(#REF!,B33,#REF!)+SUMIF(#REF!,B33,#REF!)</f>
        <v>#REF!</v>
      </c>
      <c r="S33" s="35" t="e">
        <f>SUMIF(#REF!,B33,#REF!)+SUMIF(#REF!,B33,#REF!)+SUMIF(#REF!,B33,#REF!)</f>
        <v>#REF!</v>
      </c>
      <c r="T33" s="35" t="e">
        <f>SUMIF(#REF!,B33,#REF!)+SUMIF(#REF!,B33,#REF!)+SUMIF(#REF!,B33,#REF!)</f>
        <v>#REF!</v>
      </c>
      <c r="U33" s="25" t="e">
        <f t="shared" si="2"/>
        <v>#REF!</v>
      </c>
      <c r="V33" s="35" t="e">
        <f>SUMIF(#REF!,B33,#REF!)+SUMIF(#REF!,B33,#REF!)+SUMIF(#REF!,B33,#REF!)</f>
        <v>#REF!</v>
      </c>
      <c r="W33" s="35" t="e">
        <f>SUMIF(#REF!,B33,#REF!)+SUMIF(#REF!,B33,#REF!)+SUMIF(#REF!,B33,#REF!)</f>
        <v>#REF!</v>
      </c>
      <c r="X33" s="35" t="e">
        <f>SUMIF(#REF!,B33,#REF!)+SUMIF(#REF!,B33,#REF!)+SUMIF(#REF!,B33,#REF!)</f>
        <v>#REF!</v>
      </c>
      <c r="Y33" s="35" t="e">
        <f>SUMIF(#REF!,B33,#REF!)+SUMIF(#REF!,B33,#REF!)+SUMIF(#REF!,B33,#REF!)</f>
        <v>#REF!</v>
      </c>
      <c r="Z33" s="25" t="e">
        <f t="shared" si="3"/>
        <v>#REF!</v>
      </c>
      <c r="AA33" s="35" t="e">
        <f>SUMIF(#REF!,B33,#REF!)+SUMIF(#REF!,B33,#REF!)+SUMIF(#REF!,B33,#REF!)</f>
        <v>#REF!</v>
      </c>
      <c r="AB33" s="35" t="e">
        <f>SUMIF(#REF!,B33,#REF!)+SUMIF(#REF!,B33,#REF!)+SUMIF(#REF!,B33,#REF!)</f>
        <v>#REF!</v>
      </c>
      <c r="AC33" s="35" t="e">
        <f>SUMIF(#REF!,B33,#REF!)+SUMIF(#REF!,B33,#REF!)+SUMIF(#REF!,B33,#REF!)</f>
        <v>#REF!</v>
      </c>
      <c r="AD33" s="35" t="e">
        <f>SUMIF(#REF!,B33,#REF!)+SUMIF(#REF!,B33,#REF!)+SUMIF(#REF!,B33,#REF!)</f>
        <v>#REF!</v>
      </c>
      <c r="AE33" s="25" t="e">
        <f t="shared" si="4"/>
        <v>#REF!</v>
      </c>
      <c r="AF33" s="35" t="e">
        <f>SUMIF(#REF!,B33,#REF!)+SUMIF(#REF!,B33,#REF!)+SUMIF(#REF!,B33,#REF!)</f>
        <v>#REF!</v>
      </c>
      <c r="AG33" s="35" t="e">
        <f>SUMIF(#REF!,B33,#REF!)+SUMIF(#REF!,B33,#REF!)+SUMIF(#REF!,B33,#REF!)</f>
        <v>#REF!</v>
      </c>
      <c r="AH33" s="35" t="e">
        <f>SUMIF(#REF!,B33,#REF!)+SUMIF(#REF!,B33,#REF!)+SUMIF(#REF!,B33,#REF!)</f>
        <v>#REF!</v>
      </c>
      <c r="AI33" s="35" t="e">
        <f t="shared" si="5"/>
        <v>#REF!</v>
      </c>
      <c r="AJ33" s="35" t="e">
        <f>(SUMIF(#REF!,B33,#REF!)+SUMIF(#REF!,B33,#REF!)+SUMIF(#REF!,B33,#REF!))/10000</f>
        <v>#REF!</v>
      </c>
      <c r="AK33" s="25" t="e">
        <f t="shared" si="6"/>
        <v>#REF!</v>
      </c>
      <c r="AL33" s="35" t="e">
        <f>(SUMIF(#REF!,B33,#REF!)+SUMIF(#REF!,B33,#REF!)+SUMIF(#REF!,B33,#REF!))/10000</f>
        <v>#REF!</v>
      </c>
      <c r="AM33" s="35" t="e">
        <f>(SUMIF(#REF!,B33,#REF!)+SUMIF(#REF!,B33,#REF!)+SUMIF(#REF!,B33,#REF!))/10000</f>
        <v>#REF!</v>
      </c>
      <c r="AN33" s="52"/>
      <c r="AO33" s="52"/>
    </row>
    <row r="34" ht="20.1" customHeight="1" spans="1:41">
      <c r="A34" s="45" t="s">
        <v>122</v>
      </c>
      <c r="B34" s="46" t="s">
        <v>122</v>
      </c>
      <c r="C34" s="24" t="e">
        <f>#REF!/10000</f>
        <v>#REF!</v>
      </c>
      <c r="D34" s="24"/>
      <c r="E34" s="24"/>
      <c r="F34" s="25" t="e">
        <f>#REF!</f>
        <v>#REF!</v>
      </c>
      <c r="G34" s="35"/>
      <c r="H34" s="35"/>
      <c r="I34" s="35"/>
      <c r="J34" s="25" t="e">
        <f>#REF!</f>
        <v>#REF!</v>
      </c>
      <c r="K34" s="35"/>
      <c r="L34" s="35"/>
      <c r="M34" s="35"/>
      <c r="N34" s="35" t="e">
        <f>SUMIF(#REF!,B34,#REF!)+SUMIF(#REF!,B34,#REF!)+SUMIF(#REF!,B34,#REF!)</f>
        <v>#REF!</v>
      </c>
      <c r="O34" s="35" t="e">
        <f>SUMIF(#REF!,B34,#REF!)+SUMIF(#REF!,B34,#REF!)+SUMIF(#REF!,B34,#REF!)</f>
        <v>#REF!</v>
      </c>
      <c r="P34" s="25" t="e">
        <f t="shared" si="0"/>
        <v>#REF!</v>
      </c>
      <c r="Q34" s="35" t="e">
        <f>SUMIF(#REF!,B34,#REF!)+SUMIF(#REF!,B34,#REF!)+SUMIF(#REF!,B34,#REF!)</f>
        <v>#REF!</v>
      </c>
      <c r="R34" s="35" t="e">
        <f>SUMIF(#REF!,B34,#REF!)+SUMIF(#REF!,B34,#REF!)+SUMIF(#REF!,B34,#REF!)</f>
        <v>#REF!</v>
      </c>
      <c r="S34" s="35" t="e">
        <f>SUMIF(#REF!,B34,#REF!)+SUMIF(#REF!,B34,#REF!)+SUMIF(#REF!,B34,#REF!)</f>
        <v>#REF!</v>
      </c>
      <c r="T34" s="35" t="e">
        <f>SUMIF(#REF!,B34,#REF!)+SUMIF(#REF!,B34,#REF!)+SUMIF(#REF!,B34,#REF!)</f>
        <v>#REF!</v>
      </c>
      <c r="U34" s="25" t="e">
        <f t="shared" si="2"/>
        <v>#REF!</v>
      </c>
      <c r="V34" s="35" t="e">
        <f>SUMIF(#REF!,B34,#REF!)+SUMIF(#REF!,B34,#REF!)+SUMIF(#REF!,B34,#REF!)</f>
        <v>#REF!</v>
      </c>
      <c r="W34" s="35" t="e">
        <f>SUMIF(#REF!,B34,#REF!)+SUMIF(#REF!,B34,#REF!)+SUMIF(#REF!,B34,#REF!)</f>
        <v>#REF!</v>
      </c>
      <c r="X34" s="35" t="e">
        <f>SUMIF(#REF!,B34,#REF!)+SUMIF(#REF!,B34,#REF!)+SUMIF(#REF!,B34,#REF!)</f>
        <v>#REF!</v>
      </c>
      <c r="Y34" s="35" t="e">
        <f>SUMIF(#REF!,B34,#REF!)+SUMIF(#REF!,B34,#REF!)+SUMIF(#REF!,B34,#REF!)</f>
        <v>#REF!</v>
      </c>
      <c r="Z34" s="25" t="e">
        <f t="shared" si="3"/>
        <v>#REF!</v>
      </c>
      <c r="AA34" s="35" t="e">
        <f>SUMIF(#REF!,B34,#REF!)+SUMIF(#REF!,B34,#REF!)+SUMIF(#REF!,B34,#REF!)</f>
        <v>#REF!</v>
      </c>
      <c r="AB34" s="35" t="e">
        <f>SUMIF(#REF!,B34,#REF!)+SUMIF(#REF!,B34,#REF!)+SUMIF(#REF!,B34,#REF!)</f>
        <v>#REF!</v>
      </c>
      <c r="AC34" s="35" t="e">
        <f>SUMIF(#REF!,B34,#REF!)+SUMIF(#REF!,B34,#REF!)+SUMIF(#REF!,B34,#REF!)</f>
        <v>#REF!</v>
      </c>
      <c r="AD34" s="35" t="e">
        <f>SUMIF(#REF!,B34,#REF!)+SUMIF(#REF!,B34,#REF!)+SUMIF(#REF!,B34,#REF!)</f>
        <v>#REF!</v>
      </c>
      <c r="AE34" s="25" t="e">
        <f t="shared" si="4"/>
        <v>#REF!</v>
      </c>
      <c r="AF34" s="35" t="e">
        <f>SUMIF(#REF!,B34,#REF!)+SUMIF(#REF!,B34,#REF!)+SUMIF(#REF!,B34,#REF!)</f>
        <v>#REF!</v>
      </c>
      <c r="AG34" s="35" t="e">
        <f>SUMIF(#REF!,B34,#REF!)+SUMIF(#REF!,B34,#REF!)+SUMIF(#REF!,B34,#REF!)</f>
        <v>#REF!</v>
      </c>
      <c r="AH34" s="35" t="e">
        <f>SUMIF(#REF!,B34,#REF!)+SUMIF(#REF!,B34,#REF!)+SUMIF(#REF!,B34,#REF!)</f>
        <v>#REF!</v>
      </c>
      <c r="AI34" s="35" t="e">
        <f t="shared" si="5"/>
        <v>#REF!</v>
      </c>
      <c r="AJ34" s="35" t="e">
        <f>(SUMIF(#REF!,B34,#REF!)+SUMIF(#REF!,B34,#REF!)+SUMIF(#REF!,B34,#REF!))/10000</f>
        <v>#REF!</v>
      </c>
      <c r="AK34" s="25" t="e">
        <f t="shared" si="6"/>
        <v>#REF!</v>
      </c>
      <c r="AL34" s="35" t="e">
        <f>(SUMIF(#REF!,B34,#REF!)+SUMIF(#REF!,B34,#REF!)+SUMIF(#REF!,B34,#REF!))/10000</f>
        <v>#REF!</v>
      </c>
      <c r="AM34" s="35" t="e">
        <f>(SUMIF(#REF!,B34,#REF!)+SUMIF(#REF!,B34,#REF!)+SUMIF(#REF!,B34,#REF!))/10000</f>
        <v>#REF!</v>
      </c>
      <c r="AN34" s="52"/>
      <c r="AO34" s="52"/>
    </row>
    <row r="35" s="42" customFormat="1" ht="20.1" customHeight="1" spans="1:41">
      <c r="A35" s="44" t="s">
        <v>188</v>
      </c>
      <c r="B35" s="18"/>
      <c r="C35" s="19" t="e">
        <f>SUM(C36:C47)</f>
        <v>#REF!</v>
      </c>
      <c r="D35" s="16"/>
      <c r="E35" s="16"/>
      <c r="F35" s="34" t="e">
        <f t="shared" ref="F35:AM35" si="7">SUM(F36:F47)</f>
        <v>#REF!</v>
      </c>
      <c r="G35" s="34"/>
      <c r="H35" s="34"/>
      <c r="I35" s="34"/>
      <c r="J35" s="34" t="e">
        <f t="shared" si="7"/>
        <v>#REF!</v>
      </c>
      <c r="K35" s="34"/>
      <c r="L35" s="34"/>
      <c r="M35" s="34"/>
      <c r="N35" s="34" t="e">
        <f t="shared" si="7"/>
        <v>#REF!</v>
      </c>
      <c r="O35" s="34" t="e">
        <f t="shared" si="7"/>
        <v>#REF!</v>
      </c>
      <c r="P35" s="20" t="e">
        <f t="shared" si="0"/>
        <v>#REF!</v>
      </c>
      <c r="Q35" s="34" t="e">
        <f t="shared" si="7"/>
        <v>#REF!</v>
      </c>
      <c r="R35" s="34" t="e">
        <f t="shared" si="7"/>
        <v>#REF!</v>
      </c>
      <c r="S35" s="34" t="e">
        <f t="shared" si="7"/>
        <v>#REF!</v>
      </c>
      <c r="T35" s="34" t="e">
        <f t="shared" si="7"/>
        <v>#REF!</v>
      </c>
      <c r="U35" s="20" t="e">
        <f t="shared" si="2"/>
        <v>#REF!</v>
      </c>
      <c r="V35" s="34" t="e">
        <f t="shared" si="7"/>
        <v>#REF!</v>
      </c>
      <c r="W35" s="34" t="e">
        <f t="shared" si="7"/>
        <v>#REF!</v>
      </c>
      <c r="X35" s="34" t="e">
        <f t="shared" si="7"/>
        <v>#REF!</v>
      </c>
      <c r="Y35" s="34" t="e">
        <f t="shared" si="7"/>
        <v>#REF!</v>
      </c>
      <c r="Z35" s="20" t="e">
        <f t="shared" si="3"/>
        <v>#REF!</v>
      </c>
      <c r="AA35" s="34" t="e">
        <f t="shared" si="7"/>
        <v>#REF!</v>
      </c>
      <c r="AB35" s="34" t="e">
        <f t="shared" si="7"/>
        <v>#REF!</v>
      </c>
      <c r="AC35" s="34" t="e">
        <f t="shared" si="7"/>
        <v>#REF!</v>
      </c>
      <c r="AD35" s="34" t="e">
        <f t="shared" si="7"/>
        <v>#REF!</v>
      </c>
      <c r="AE35" s="20" t="e">
        <f t="shared" si="4"/>
        <v>#REF!</v>
      </c>
      <c r="AF35" s="34" t="e">
        <f t="shared" si="7"/>
        <v>#REF!</v>
      </c>
      <c r="AG35" s="34" t="e">
        <f t="shared" si="7"/>
        <v>#REF!</v>
      </c>
      <c r="AH35" s="34" t="e">
        <f t="shared" si="7"/>
        <v>#REF!</v>
      </c>
      <c r="AI35" s="34" t="e">
        <f t="shared" si="5"/>
        <v>#REF!</v>
      </c>
      <c r="AJ35" s="34" t="e">
        <f t="shared" si="7"/>
        <v>#REF!</v>
      </c>
      <c r="AK35" s="20" t="e">
        <f t="shared" si="6"/>
        <v>#REF!</v>
      </c>
      <c r="AL35" s="34" t="e">
        <f t="shared" si="7"/>
        <v>#REF!</v>
      </c>
      <c r="AM35" s="34" t="e">
        <f t="shared" si="7"/>
        <v>#REF!</v>
      </c>
      <c r="AN35" s="16"/>
      <c r="AO35" s="16"/>
    </row>
    <row r="36" ht="20.1" customHeight="1" spans="1:41">
      <c r="A36" s="45" t="s">
        <v>189</v>
      </c>
      <c r="B36" s="46" t="s">
        <v>85</v>
      </c>
      <c r="C36" s="24" t="e">
        <f>#REF!/10000</f>
        <v>#REF!</v>
      </c>
      <c r="D36" s="48"/>
      <c r="E36" s="48"/>
      <c r="F36" s="25" t="e">
        <f>#REF!</f>
        <v>#REF!</v>
      </c>
      <c r="G36" s="48"/>
      <c r="H36" s="48"/>
      <c r="I36" s="48"/>
      <c r="J36" s="25" t="e">
        <f>#REF!</f>
        <v>#REF!</v>
      </c>
      <c r="K36" s="48"/>
      <c r="L36" s="48"/>
      <c r="M36" s="48"/>
      <c r="N36" s="35" t="e">
        <f>SUMIF(#REF!,B36,#REF!)+SUMIF(#REF!,B36,#REF!)+SUMIF(#REF!,B36,#REF!)</f>
        <v>#REF!</v>
      </c>
      <c r="O36" s="35" t="e">
        <f>SUMIF(#REF!,B36,#REF!)+SUMIF(#REF!,B36,#REF!)+SUMIF(#REF!,B36,#REF!)</f>
        <v>#REF!</v>
      </c>
      <c r="P36" s="25" t="e">
        <f t="shared" si="0"/>
        <v>#REF!</v>
      </c>
      <c r="Q36" s="35" t="e">
        <f>SUMIF(#REF!,B36,#REF!)+SUMIF(#REF!,B36,#REF!)+SUMIF(#REF!,B36,#REF!)</f>
        <v>#REF!</v>
      </c>
      <c r="R36" s="35" t="e">
        <f>SUMIF(#REF!,B36,#REF!)+SUMIF(#REF!,B36,#REF!)+SUMIF(#REF!,B36,#REF!)</f>
        <v>#REF!</v>
      </c>
      <c r="S36" s="35" t="e">
        <f>SUMIF(#REF!,B36,#REF!)+SUMIF(#REF!,B36,#REF!)+SUMIF(#REF!,B36,#REF!)</f>
        <v>#REF!</v>
      </c>
      <c r="T36" s="35" t="e">
        <f>SUMIF(#REF!,B36,#REF!)+SUMIF(#REF!,B36,#REF!)+SUMIF(#REF!,B36,#REF!)</f>
        <v>#REF!</v>
      </c>
      <c r="U36" s="25" t="e">
        <f t="shared" si="2"/>
        <v>#REF!</v>
      </c>
      <c r="V36" s="35" t="e">
        <f>SUMIF(#REF!,B36,#REF!)+SUMIF(#REF!,B36,#REF!)+SUMIF(#REF!,B36,#REF!)</f>
        <v>#REF!</v>
      </c>
      <c r="W36" s="35" t="e">
        <f>SUMIF(#REF!,B36,#REF!)+SUMIF(#REF!,B36,#REF!)+SUMIF(#REF!,B36,#REF!)</f>
        <v>#REF!</v>
      </c>
      <c r="X36" s="35" t="e">
        <f>SUMIF(#REF!,B36,#REF!)+SUMIF(#REF!,B36,#REF!)+SUMIF(#REF!,B36,#REF!)</f>
        <v>#REF!</v>
      </c>
      <c r="Y36" s="35" t="e">
        <f>SUMIF(#REF!,B36,#REF!)+SUMIF(#REF!,B36,#REF!)+SUMIF(#REF!,B36,#REF!)</f>
        <v>#REF!</v>
      </c>
      <c r="Z36" s="25" t="e">
        <f t="shared" si="3"/>
        <v>#REF!</v>
      </c>
      <c r="AA36" s="35" t="e">
        <f>SUMIF(#REF!,B36,#REF!)+SUMIF(#REF!,B36,#REF!)+SUMIF(#REF!,B36,#REF!)</f>
        <v>#REF!</v>
      </c>
      <c r="AB36" s="35" t="e">
        <f>SUMIF(#REF!,B36,#REF!)+SUMIF(#REF!,B36,#REF!)+SUMIF(#REF!,B36,#REF!)</f>
        <v>#REF!</v>
      </c>
      <c r="AC36" s="35" t="e">
        <f>SUMIF(#REF!,B36,#REF!)+SUMIF(#REF!,B36,#REF!)+SUMIF(#REF!,B36,#REF!)</f>
        <v>#REF!</v>
      </c>
      <c r="AD36" s="35" t="e">
        <f>SUMIF(#REF!,B36,#REF!)+SUMIF(#REF!,B36,#REF!)+SUMIF(#REF!,B36,#REF!)</f>
        <v>#REF!</v>
      </c>
      <c r="AE36" s="25" t="e">
        <f t="shared" si="4"/>
        <v>#REF!</v>
      </c>
      <c r="AF36" s="35" t="e">
        <f>SUMIF(#REF!,B36,#REF!)+SUMIF(#REF!,B36,#REF!)+SUMIF(#REF!,B36,#REF!)</f>
        <v>#REF!</v>
      </c>
      <c r="AG36" s="35" t="e">
        <f>SUMIF(#REF!,B36,#REF!)+SUMIF(#REF!,B36,#REF!)+SUMIF(#REF!,B36,#REF!)</f>
        <v>#REF!</v>
      </c>
      <c r="AH36" s="35" t="e">
        <f>SUMIF(#REF!,B36,#REF!)+SUMIF(#REF!,B36,#REF!)+SUMIF(#REF!,B36,#REF!)</f>
        <v>#REF!</v>
      </c>
      <c r="AI36" s="35" t="e">
        <f t="shared" si="5"/>
        <v>#REF!</v>
      </c>
      <c r="AJ36" s="35" t="e">
        <f>(SUMIF(#REF!,B36,#REF!)+SUMIF(#REF!,B36,#REF!)+SUMIF(#REF!,B36,#REF!))/10000</f>
        <v>#REF!</v>
      </c>
      <c r="AK36" s="25" t="e">
        <f t="shared" si="6"/>
        <v>#REF!</v>
      </c>
      <c r="AL36" s="35" t="e">
        <f>(SUMIF(#REF!,B36,#REF!)+SUMIF(#REF!,B36,#REF!)+SUMIF(#REF!,B36,#REF!))/10000</f>
        <v>#REF!</v>
      </c>
      <c r="AM36" s="35" t="e">
        <f>(SUMIF(#REF!,B36,#REF!)+SUMIF(#REF!,B36,#REF!)+SUMIF(#REF!,B36,#REF!))/10000</f>
        <v>#REF!</v>
      </c>
      <c r="AN36" s="48"/>
      <c r="AO36" s="48"/>
    </row>
    <row r="37" ht="20.1" customHeight="1" spans="1:41">
      <c r="A37" s="45" t="s">
        <v>190</v>
      </c>
      <c r="B37" s="46" t="s">
        <v>86</v>
      </c>
      <c r="C37" s="24" t="e">
        <f>#REF!/10000</f>
        <v>#REF!</v>
      </c>
      <c r="D37" s="48"/>
      <c r="E37" s="48"/>
      <c r="F37" s="25" t="e">
        <f>#REF!</f>
        <v>#REF!</v>
      </c>
      <c r="G37" s="48"/>
      <c r="H37" s="48"/>
      <c r="I37" s="48"/>
      <c r="J37" s="25" t="e">
        <f>#REF!</f>
        <v>#REF!</v>
      </c>
      <c r="K37" s="48"/>
      <c r="L37" s="48"/>
      <c r="M37" s="48"/>
      <c r="N37" s="35" t="e">
        <f>SUMIF(#REF!,B37,#REF!)+SUMIF(#REF!,B37,#REF!)+SUMIF(#REF!,B37,#REF!)</f>
        <v>#REF!</v>
      </c>
      <c r="O37" s="35" t="e">
        <f>SUMIF(#REF!,B37,#REF!)+SUMIF(#REF!,B37,#REF!)+SUMIF(#REF!,B37,#REF!)</f>
        <v>#REF!</v>
      </c>
      <c r="P37" s="25" t="e">
        <f t="shared" si="0"/>
        <v>#REF!</v>
      </c>
      <c r="Q37" s="35" t="e">
        <f>SUMIF(#REF!,B37,#REF!)+SUMIF(#REF!,B37,#REF!)+SUMIF(#REF!,B37,#REF!)</f>
        <v>#REF!</v>
      </c>
      <c r="R37" s="35" t="e">
        <f>SUMIF(#REF!,B37,#REF!)+SUMIF(#REF!,B37,#REF!)+SUMIF(#REF!,B37,#REF!)</f>
        <v>#REF!</v>
      </c>
      <c r="S37" s="35" t="e">
        <f>SUMIF(#REF!,B37,#REF!)+SUMIF(#REF!,B37,#REF!)+SUMIF(#REF!,B37,#REF!)</f>
        <v>#REF!</v>
      </c>
      <c r="T37" s="35" t="e">
        <f>SUMIF(#REF!,B37,#REF!)+SUMIF(#REF!,B37,#REF!)+SUMIF(#REF!,B37,#REF!)</f>
        <v>#REF!</v>
      </c>
      <c r="U37" s="25" t="e">
        <f t="shared" si="2"/>
        <v>#REF!</v>
      </c>
      <c r="V37" s="35" t="e">
        <f>SUMIF(#REF!,B37,#REF!)+SUMIF(#REF!,B37,#REF!)+SUMIF(#REF!,B37,#REF!)</f>
        <v>#REF!</v>
      </c>
      <c r="W37" s="35" t="e">
        <f>SUMIF(#REF!,B37,#REF!)+SUMIF(#REF!,B37,#REF!)+SUMIF(#REF!,B37,#REF!)</f>
        <v>#REF!</v>
      </c>
      <c r="X37" s="35" t="e">
        <f>SUMIF(#REF!,B37,#REF!)+SUMIF(#REF!,B37,#REF!)+SUMIF(#REF!,B37,#REF!)</f>
        <v>#REF!</v>
      </c>
      <c r="Y37" s="35" t="e">
        <f>SUMIF(#REF!,B37,#REF!)+SUMIF(#REF!,B37,#REF!)+SUMIF(#REF!,B37,#REF!)</f>
        <v>#REF!</v>
      </c>
      <c r="Z37" s="25" t="e">
        <f t="shared" si="3"/>
        <v>#REF!</v>
      </c>
      <c r="AA37" s="35" t="e">
        <f>SUMIF(#REF!,B37,#REF!)+SUMIF(#REF!,B37,#REF!)+SUMIF(#REF!,B37,#REF!)</f>
        <v>#REF!</v>
      </c>
      <c r="AB37" s="35" t="e">
        <f>SUMIF(#REF!,B37,#REF!)+SUMIF(#REF!,B37,#REF!)+SUMIF(#REF!,B37,#REF!)</f>
        <v>#REF!</v>
      </c>
      <c r="AC37" s="35" t="e">
        <f>SUMIF(#REF!,B37,#REF!)+SUMIF(#REF!,B37,#REF!)+SUMIF(#REF!,B37,#REF!)</f>
        <v>#REF!</v>
      </c>
      <c r="AD37" s="35" t="e">
        <f>SUMIF(#REF!,B37,#REF!)+SUMIF(#REF!,B37,#REF!)+SUMIF(#REF!,B37,#REF!)</f>
        <v>#REF!</v>
      </c>
      <c r="AE37" s="25" t="e">
        <f t="shared" si="4"/>
        <v>#REF!</v>
      </c>
      <c r="AF37" s="35" t="e">
        <f>SUMIF(#REF!,B37,#REF!)+SUMIF(#REF!,B37,#REF!)+SUMIF(#REF!,B37,#REF!)</f>
        <v>#REF!</v>
      </c>
      <c r="AG37" s="35" t="e">
        <f>SUMIF(#REF!,B37,#REF!)+SUMIF(#REF!,B37,#REF!)+SUMIF(#REF!,B37,#REF!)</f>
        <v>#REF!</v>
      </c>
      <c r="AH37" s="35" t="e">
        <f>SUMIF(#REF!,B37,#REF!)+SUMIF(#REF!,B37,#REF!)+SUMIF(#REF!,B37,#REF!)</f>
        <v>#REF!</v>
      </c>
      <c r="AI37" s="35" t="e">
        <f t="shared" si="5"/>
        <v>#REF!</v>
      </c>
      <c r="AJ37" s="35" t="e">
        <f>(SUMIF(#REF!,B37,#REF!)+SUMIF(#REF!,B37,#REF!)+SUMIF(#REF!,B37,#REF!))/10000</f>
        <v>#REF!</v>
      </c>
      <c r="AK37" s="25" t="e">
        <f t="shared" si="6"/>
        <v>#REF!</v>
      </c>
      <c r="AL37" s="35" t="e">
        <f>(SUMIF(#REF!,B37,#REF!)+SUMIF(#REF!,B37,#REF!)+SUMIF(#REF!,B37,#REF!))/10000</f>
        <v>#REF!</v>
      </c>
      <c r="AM37" s="35" t="e">
        <f>(SUMIF(#REF!,B37,#REF!)+SUMIF(#REF!,B37,#REF!)+SUMIF(#REF!,B37,#REF!))/10000</f>
        <v>#REF!</v>
      </c>
      <c r="AN37" s="48"/>
      <c r="AO37" s="48"/>
    </row>
    <row r="38" ht="24.95" customHeight="1" spans="1:41">
      <c r="A38" s="45" t="s">
        <v>191</v>
      </c>
      <c r="B38" s="46" t="s">
        <v>87</v>
      </c>
      <c r="C38" s="24" t="e">
        <f>#REF!/10000</f>
        <v>#REF!</v>
      </c>
      <c r="D38" s="48"/>
      <c r="E38" s="48"/>
      <c r="F38" s="25" t="e">
        <f>#REF!</f>
        <v>#REF!</v>
      </c>
      <c r="G38" s="48"/>
      <c r="H38" s="48"/>
      <c r="I38" s="48"/>
      <c r="J38" s="25" t="e">
        <f>#REF!</f>
        <v>#REF!</v>
      </c>
      <c r="K38" s="48"/>
      <c r="L38" s="48"/>
      <c r="M38" s="48"/>
      <c r="N38" s="35" t="e">
        <f>SUMIF(#REF!,B38,#REF!)+SUMIF(#REF!,B38,#REF!)+SUMIF(#REF!,B38,#REF!)</f>
        <v>#REF!</v>
      </c>
      <c r="O38" s="35" t="e">
        <f>SUMIF(#REF!,B38,#REF!)+SUMIF(#REF!,B38,#REF!)+SUMIF(#REF!,B38,#REF!)</f>
        <v>#REF!</v>
      </c>
      <c r="P38" s="25" t="e">
        <f t="shared" si="0"/>
        <v>#REF!</v>
      </c>
      <c r="Q38" s="35" t="e">
        <f>SUMIF(#REF!,B38,#REF!)+SUMIF(#REF!,B38,#REF!)+SUMIF(#REF!,B38,#REF!)</f>
        <v>#REF!</v>
      </c>
      <c r="R38" s="35" t="e">
        <f>SUMIF(#REF!,B38,#REF!)+SUMIF(#REF!,B38,#REF!)+SUMIF(#REF!,B38,#REF!)</f>
        <v>#REF!</v>
      </c>
      <c r="S38" s="35" t="e">
        <f>SUMIF(#REF!,B38,#REF!)+SUMIF(#REF!,B38,#REF!)+SUMIF(#REF!,B38,#REF!)</f>
        <v>#REF!</v>
      </c>
      <c r="T38" s="35" t="e">
        <f>SUMIF(#REF!,B38,#REF!)+SUMIF(#REF!,B38,#REF!)+SUMIF(#REF!,B38,#REF!)</f>
        <v>#REF!</v>
      </c>
      <c r="U38" s="25" t="e">
        <f t="shared" si="2"/>
        <v>#REF!</v>
      </c>
      <c r="V38" s="35" t="e">
        <f>SUMIF(#REF!,B38,#REF!)+SUMIF(#REF!,B38,#REF!)+SUMIF(#REF!,B38,#REF!)</f>
        <v>#REF!</v>
      </c>
      <c r="W38" s="35" t="e">
        <f>SUMIF(#REF!,B38,#REF!)+SUMIF(#REF!,B38,#REF!)+SUMIF(#REF!,B38,#REF!)</f>
        <v>#REF!</v>
      </c>
      <c r="X38" s="35" t="e">
        <f>SUMIF(#REF!,B38,#REF!)+SUMIF(#REF!,B38,#REF!)+SUMIF(#REF!,B38,#REF!)</f>
        <v>#REF!</v>
      </c>
      <c r="Y38" s="35" t="e">
        <f>SUMIF(#REF!,B38,#REF!)+SUMIF(#REF!,B38,#REF!)+SUMIF(#REF!,B38,#REF!)</f>
        <v>#REF!</v>
      </c>
      <c r="Z38" s="25" t="e">
        <f t="shared" si="3"/>
        <v>#REF!</v>
      </c>
      <c r="AA38" s="35" t="e">
        <f>SUMIF(#REF!,B38,#REF!)+SUMIF(#REF!,B38,#REF!)+SUMIF(#REF!,B38,#REF!)</f>
        <v>#REF!</v>
      </c>
      <c r="AB38" s="35" t="e">
        <f>SUMIF(#REF!,B38,#REF!)+SUMIF(#REF!,B38,#REF!)+SUMIF(#REF!,B38,#REF!)</f>
        <v>#REF!</v>
      </c>
      <c r="AC38" s="35" t="e">
        <f>SUMIF(#REF!,B38,#REF!)+SUMIF(#REF!,B38,#REF!)+SUMIF(#REF!,B38,#REF!)</f>
        <v>#REF!</v>
      </c>
      <c r="AD38" s="35" t="e">
        <f>SUMIF(#REF!,B38,#REF!)+SUMIF(#REF!,B38,#REF!)+SUMIF(#REF!,B38,#REF!)</f>
        <v>#REF!</v>
      </c>
      <c r="AE38" s="25" t="e">
        <f t="shared" si="4"/>
        <v>#REF!</v>
      </c>
      <c r="AF38" s="35" t="e">
        <f>SUMIF(#REF!,B38,#REF!)+SUMIF(#REF!,B38,#REF!)+SUMIF(#REF!,B38,#REF!)</f>
        <v>#REF!</v>
      </c>
      <c r="AG38" s="35" t="e">
        <f>SUMIF(#REF!,B38,#REF!)+SUMIF(#REF!,B38,#REF!)+SUMIF(#REF!,B38,#REF!)</f>
        <v>#REF!</v>
      </c>
      <c r="AH38" s="35" t="e">
        <f>SUMIF(#REF!,B38,#REF!)+SUMIF(#REF!,B38,#REF!)+SUMIF(#REF!,B38,#REF!)</f>
        <v>#REF!</v>
      </c>
      <c r="AI38" s="35" t="e">
        <f t="shared" si="5"/>
        <v>#REF!</v>
      </c>
      <c r="AJ38" s="35" t="e">
        <f>(SUMIF(#REF!,B38,#REF!)+SUMIF(#REF!,B38,#REF!)+SUMIF(#REF!,B38,#REF!))/10000</f>
        <v>#REF!</v>
      </c>
      <c r="AK38" s="25" t="e">
        <f t="shared" si="6"/>
        <v>#REF!</v>
      </c>
      <c r="AL38" s="35" t="e">
        <f>(SUMIF(#REF!,B38,#REF!)+SUMIF(#REF!,B38,#REF!)+SUMIF(#REF!,B38,#REF!))/10000</f>
        <v>#REF!</v>
      </c>
      <c r="AM38" s="35" t="e">
        <f>(SUMIF(#REF!,B38,#REF!)+SUMIF(#REF!,B38,#REF!)+SUMIF(#REF!,B38,#REF!))/10000</f>
        <v>#REF!</v>
      </c>
      <c r="AN38" s="48"/>
      <c r="AO38" s="48"/>
    </row>
    <row r="39" ht="26.25" customHeight="1" spans="1:41">
      <c r="A39" s="45" t="s">
        <v>192</v>
      </c>
      <c r="B39" s="46" t="s">
        <v>88</v>
      </c>
      <c r="C39" s="24" t="e">
        <f>#REF!/10000</f>
        <v>#REF!</v>
      </c>
      <c r="D39" s="48"/>
      <c r="E39" s="48"/>
      <c r="F39" s="25" t="e">
        <f>#REF!</f>
        <v>#REF!</v>
      </c>
      <c r="G39" s="48"/>
      <c r="H39" s="48"/>
      <c r="I39" s="48"/>
      <c r="J39" s="25" t="e">
        <f>#REF!</f>
        <v>#REF!</v>
      </c>
      <c r="K39" s="48"/>
      <c r="L39" s="48"/>
      <c r="M39" s="48"/>
      <c r="N39" s="35" t="e">
        <f>SUMIF(#REF!,B39,#REF!)+SUMIF(#REF!,B39,#REF!)+SUMIF(#REF!,B39,#REF!)</f>
        <v>#REF!</v>
      </c>
      <c r="O39" s="35" t="e">
        <f>SUMIF(#REF!,B39,#REF!)+SUMIF(#REF!,B39,#REF!)+SUMIF(#REF!,B39,#REF!)</f>
        <v>#REF!</v>
      </c>
      <c r="P39" s="25" t="e">
        <f t="shared" si="0"/>
        <v>#REF!</v>
      </c>
      <c r="Q39" s="35" t="e">
        <f>SUMIF(#REF!,B39,#REF!)+SUMIF(#REF!,B39,#REF!)+SUMIF(#REF!,B39,#REF!)</f>
        <v>#REF!</v>
      </c>
      <c r="R39" s="35" t="e">
        <f>SUMIF(#REF!,B39,#REF!)+SUMIF(#REF!,B39,#REF!)+SUMIF(#REF!,B39,#REF!)</f>
        <v>#REF!</v>
      </c>
      <c r="S39" s="35" t="e">
        <f>SUMIF(#REF!,B39,#REF!)+SUMIF(#REF!,B39,#REF!)+SUMIF(#REF!,B39,#REF!)</f>
        <v>#REF!</v>
      </c>
      <c r="T39" s="35" t="e">
        <f>SUMIF(#REF!,B39,#REF!)+SUMIF(#REF!,B39,#REF!)+SUMIF(#REF!,B39,#REF!)</f>
        <v>#REF!</v>
      </c>
      <c r="U39" s="25" t="e">
        <f t="shared" si="2"/>
        <v>#REF!</v>
      </c>
      <c r="V39" s="35" t="e">
        <f>SUMIF(#REF!,B39,#REF!)+SUMIF(#REF!,B39,#REF!)+SUMIF(#REF!,B39,#REF!)</f>
        <v>#REF!</v>
      </c>
      <c r="W39" s="35" t="e">
        <f>SUMIF(#REF!,B39,#REF!)+SUMIF(#REF!,B39,#REF!)+SUMIF(#REF!,B39,#REF!)</f>
        <v>#REF!</v>
      </c>
      <c r="X39" s="35" t="e">
        <f>SUMIF(#REF!,B39,#REF!)+SUMIF(#REF!,B39,#REF!)+SUMIF(#REF!,B39,#REF!)</f>
        <v>#REF!</v>
      </c>
      <c r="Y39" s="35" t="e">
        <f>SUMIF(#REF!,B39,#REF!)+SUMIF(#REF!,B39,#REF!)+SUMIF(#REF!,B39,#REF!)</f>
        <v>#REF!</v>
      </c>
      <c r="Z39" s="25" t="e">
        <f t="shared" si="3"/>
        <v>#REF!</v>
      </c>
      <c r="AA39" s="35" t="e">
        <f>SUMIF(#REF!,B39,#REF!)+SUMIF(#REF!,B39,#REF!)+SUMIF(#REF!,B39,#REF!)</f>
        <v>#REF!</v>
      </c>
      <c r="AB39" s="35" t="e">
        <f>SUMIF(#REF!,B39,#REF!)+SUMIF(#REF!,B39,#REF!)+SUMIF(#REF!,B39,#REF!)</f>
        <v>#REF!</v>
      </c>
      <c r="AC39" s="35" t="e">
        <f>SUMIF(#REF!,B39,#REF!)+SUMIF(#REF!,B39,#REF!)+SUMIF(#REF!,B39,#REF!)</f>
        <v>#REF!</v>
      </c>
      <c r="AD39" s="35" t="e">
        <f>SUMIF(#REF!,B39,#REF!)+SUMIF(#REF!,B39,#REF!)+SUMIF(#REF!,B39,#REF!)</f>
        <v>#REF!</v>
      </c>
      <c r="AE39" s="25" t="e">
        <f t="shared" si="4"/>
        <v>#REF!</v>
      </c>
      <c r="AF39" s="35" t="e">
        <f>SUMIF(#REF!,B39,#REF!)+SUMIF(#REF!,B39,#REF!)+SUMIF(#REF!,B39,#REF!)</f>
        <v>#REF!</v>
      </c>
      <c r="AG39" s="35" t="e">
        <f>SUMIF(#REF!,B39,#REF!)+SUMIF(#REF!,B39,#REF!)+SUMIF(#REF!,B39,#REF!)</f>
        <v>#REF!</v>
      </c>
      <c r="AH39" s="35" t="e">
        <f>SUMIF(#REF!,B39,#REF!)+SUMIF(#REF!,B39,#REF!)+SUMIF(#REF!,B39,#REF!)</f>
        <v>#REF!</v>
      </c>
      <c r="AI39" s="35" t="e">
        <f t="shared" si="5"/>
        <v>#REF!</v>
      </c>
      <c r="AJ39" s="35" t="e">
        <f>(SUMIF(#REF!,B39,#REF!)+SUMIF(#REF!,B39,#REF!)+SUMIF(#REF!,B39,#REF!))/10000</f>
        <v>#REF!</v>
      </c>
      <c r="AK39" s="25" t="e">
        <f t="shared" si="6"/>
        <v>#REF!</v>
      </c>
      <c r="AL39" s="35" t="e">
        <f>(SUMIF(#REF!,B39,#REF!)+SUMIF(#REF!,B39,#REF!)+SUMIF(#REF!,B39,#REF!))/10000</f>
        <v>#REF!</v>
      </c>
      <c r="AM39" s="35" t="e">
        <f>(SUMIF(#REF!,B39,#REF!)+SUMIF(#REF!,B39,#REF!)+SUMIF(#REF!,B39,#REF!))/10000</f>
        <v>#REF!</v>
      </c>
      <c r="AN39" s="48"/>
      <c r="AO39" s="48"/>
    </row>
    <row r="40" ht="44.25" customHeight="1" spans="1:41">
      <c r="A40" s="45" t="s">
        <v>193</v>
      </c>
      <c r="B40" s="46" t="s">
        <v>90</v>
      </c>
      <c r="C40" s="24" t="e">
        <f>#REF!/10000</f>
        <v>#REF!</v>
      </c>
      <c r="D40" s="48"/>
      <c r="E40" s="48"/>
      <c r="F40" s="25" t="e">
        <f>#REF!</f>
        <v>#REF!</v>
      </c>
      <c r="G40" s="48"/>
      <c r="H40" s="48"/>
      <c r="I40" s="48"/>
      <c r="J40" s="25" t="e">
        <f>#REF!</f>
        <v>#REF!</v>
      </c>
      <c r="K40" s="48"/>
      <c r="L40" s="48"/>
      <c r="M40" s="48"/>
      <c r="N40" s="35" t="e">
        <f>SUMIF(#REF!,B40,#REF!)+SUMIF(#REF!,B40,#REF!)+SUMIF(#REF!,B40,#REF!)</f>
        <v>#REF!</v>
      </c>
      <c r="O40" s="35" t="e">
        <f>SUMIF(#REF!,B40,#REF!)+SUMIF(#REF!,B40,#REF!)+SUMIF(#REF!,B40,#REF!)</f>
        <v>#REF!</v>
      </c>
      <c r="P40" s="25" t="e">
        <f t="shared" si="0"/>
        <v>#REF!</v>
      </c>
      <c r="Q40" s="35" t="e">
        <f>SUMIF(#REF!,B40,#REF!)+SUMIF(#REF!,B40,#REF!)+SUMIF(#REF!,B40,#REF!)</f>
        <v>#REF!</v>
      </c>
      <c r="R40" s="35" t="e">
        <f>SUMIF(#REF!,B40,#REF!)+SUMIF(#REF!,B40,#REF!)+SUMIF(#REF!,B40,#REF!)</f>
        <v>#REF!</v>
      </c>
      <c r="S40" s="35" t="e">
        <f>SUMIF(#REF!,B40,#REF!)+SUMIF(#REF!,B40,#REF!)+SUMIF(#REF!,B40,#REF!)</f>
        <v>#REF!</v>
      </c>
      <c r="T40" s="35" t="e">
        <f>SUMIF(#REF!,B40,#REF!)+SUMIF(#REF!,B40,#REF!)+SUMIF(#REF!,B40,#REF!)</f>
        <v>#REF!</v>
      </c>
      <c r="U40" s="25" t="e">
        <f t="shared" si="2"/>
        <v>#REF!</v>
      </c>
      <c r="V40" s="35" t="e">
        <f>SUMIF(#REF!,B40,#REF!)+SUMIF(#REF!,B40,#REF!)+SUMIF(#REF!,B40,#REF!)</f>
        <v>#REF!</v>
      </c>
      <c r="W40" s="35" t="e">
        <f>SUMIF(#REF!,B40,#REF!)+SUMIF(#REF!,B40,#REF!)+SUMIF(#REF!,B40,#REF!)</f>
        <v>#REF!</v>
      </c>
      <c r="X40" s="35" t="e">
        <f>SUMIF(#REF!,B40,#REF!)+SUMIF(#REF!,B40,#REF!)+SUMIF(#REF!,B40,#REF!)</f>
        <v>#REF!</v>
      </c>
      <c r="Y40" s="35" t="e">
        <f>SUMIF(#REF!,B40,#REF!)+SUMIF(#REF!,B40,#REF!)+SUMIF(#REF!,B40,#REF!)</f>
        <v>#REF!</v>
      </c>
      <c r="Z40" s="25" t="e">
        <f t="shared" si="3"/>
        <v>#REF!</v>
      </c>
      <c r="AA40" s="35" t="e">
        <f>SUMIF(#REF!,B40,#REF!)+SUMIF(#REF!,B40,#REF!)+SUMIF(#REF!,B40,#REF!)</f>
        <v>#REF!</v>
      </c>
      <c r="AB40" s="35" t="e">
        <f>SUMIF(#REF!,B40,#REF!)+SUMIF(#REF!,B40,#REF!)+SUMIF(#REF!,B40,#REF!)</f>
        <v>#REF!</v>
      </c>
      <c r="AC40" s="35" t="e">
        <f>SUMIF(#REF!,B40,#REF!)+SUMIF(#REF!,B40,#REF!)+SUMIF(#REF!,B40,#REF!)</f>
        <v>#REF!</v>
      </c>
      <c r="AD40" s="35" t="e">
        <f>SUMIF(#REF!,B40,#REF!)+SUMIF(#REF!,B40,#REF!)+SUMIF(#REF!,B40,#REF!)</f>
        <v>#REF!</v>
      </c>
      <c r="AE40" s="25" t="e">
        <f t="shared" si="4"/>
        <v>#REF!</v>
      </c>
      <c r="AF40" s="35" t="e">
        <f>SUMIF(#REF!,B40,#REF!)+SUMIF(#REF!,B40,#REF!)+SUMIF(#REF!,B40,#REF!)</f>
        <v>#REF!</v>
      </c>
      <c r="AG40" s="35" t="e">
        <f>SUMIF(#REF!,B40,#REF!)+SUMIF(#REF!,B40,#REF!)+SUMIF(#REF!,B40,#REF!)</f>
        <v>#REF!</v>
      </c>
      <c r="AH40" s="35" t="e">
        <f>SUMIF(#REF!,B40,#REF!)+SUMIF(#REF!,B40,#REF!)+SUMIF(#REF!,B40,#REF!)</f>
        <v>#REF!</v>
      </c>
      <c r="AI40" s="35" t="e">
        <f t="shared" si="5"/>
        <v>#REF!</v>
      </c>
      <c r="AJ40" s="35" t="e">
        <f>(SUMIF(#REF!,B40,#REF!)+SUMIF(#REF!,B40,#REF!)+SUMIF(#REF!,B40,#REF!))/10000</f>
        <v>#REF!</v>
      </c>
      <c r="AK40" s="25" t="e">
        <f t="shared" si="6"/>
        <v>#REF!</v>
      </c>
      <c r="AL40" s="35" t="e">
        <f>(SUMIF(#REF!,B40,#REF!)+SUMIF(#REF!,B40,#REF!)+SUMIF(#REF!,B40,#REF!))/10000</f>
        <v>#REF!</v>
      </c>
      <c r="AM40" s="35" t="e">
        <f>(SUMIF(#REF!,B40,#REF!)+SUMIF(#REF!,B40,#REF!)+SUMIF(#REF!,B40,#REF!))/10000</f>
        <v>#REF!</v>
      </c>
      <c r="AN40" s="48"/>
      <c r="AO40" s="48"/>
    </row>
    <row r="41" ht="33.75" customHeight="1" spans="1:41">
      <c r="A41" s="45" t="s">
        <v>194</v>
      </c>
      <c r="B41" s="46" t="s">
        <v>91</v>
      </c>
      <c r="C41" s="24" t="e">
        <f>#REF!/10000</f>
        <v>#REF!</v>
      </c>
      <c r="D41" s="48"/>
      <c r="E41" s="48"/>
      <c r="F41" s="25" t="e">
        <f>#REF!</f>
        <v>#REF!</v>
      </c>
      <c r="G41" s="48"/>
      <c r="H41" s="48"/>
      <c r="I41" s="48"/>
      <c r="J41" s="25" t="e">
        <f>#REF!</f>
        <v>#REF!</v>
      </c>
      <c r="K41" s="48"/>
      <c r="L41" s="48"/>
      <c r="M41" s="48"/>
      <c r="N41" s="35" t="e">
        <f>SUMIF(#REF!,B41,#REF!)+SUMIF(#REF!,B41,#REF!)+SUMIF(#REF!,B41,#REF!)</f>
        <v>#REF!</v>
      </c>
      <c r="O41" s="35" t="e">
        <f>SUMIF(#REF!,B41,#REF!)+SUMIF(#REF!,B41,#REF!)+SUMIF(#REF!,B41,#REF!)</f>
        <v>#REF!</v>
      </c>
      <c r="P41" s="25" t="e">
        <f t="shared" si="0"/>
        <v>#REF!</v>
      </c>
      <c r="Q41" s="35" t="e">
        <f>SUMIF(#REF!,B41,#REF!)+SUMIF(#REF!,B41,#REF!)+SUMIF(#REF!,B41,#REF!)</f>
        <v>#REF!</v>
      </c>
      <c r="R41" s="35" t="e">
        <f>SUMIF(#REF!,B41,#REF!)+SUMIF(#REF!,B41,#REF!)+SUMIF(#REF!,B41,#REF!)</f>
        <v>#REF!</v>
      </c>
      <c r="S41" s="35" t="e">
        <f>SUMIF(#REF!,B41,#REF!)+SUMIF(#REF!,B41,#REF!)+SUMIF(#REF!,B41,#REF!)</f>
        <v>#REF!</v>
      </c>
      <c r="T41" s="35" t="e">
        <f>SUMIF(#REF!,B41,#REF!)+SUMIF(#REF!,B41,#REF!)+SUMIF(#REF!,B41,#REF!)</f>
        <v>#REF!</v>
      </c>
      <c r="U41" s="25" t="e">
        <f t="shared" si="2"/>
        <v>#REF!</v>
      </c>
      <c r="V41" s="35" t="e">
        <f>SUMIF(#REF!,B41,#REF!)+SUMIF(#REF!,B41,#REF!)+SUMIF(#REF!,B41,#REF!)</f>
        <v>#REF!</v>
      </c>
      <c r="W41" s="35" t="e">
        <f>SUMIF(#REF!,B41,#REF!)+SUMIF(#REF!,B41,#REF!)+SUMIF(#REF!,B41,#REF!)</f>
        <v>#REF!</v>
      </c>
      <c r="X41" s="35" t="e">
        <f>SUMIF(#REF!,B41,#REF!)+SUMIF(#REF!,B41,#REF!)+SUMIF(#REF!,B41,#REF!)</f>
        <v>#REF!</v>
      </c>
      <c r="Y41" s="35" t="e">
        <f>SUMIF(#REF!,B41,#REF!)+SUMIF(#REF!,B41,#REF!)+SUMIF(#REF!,B41,#REF!)</f>
        <v>#REF!</v>
      </c>
      <c r="Z41" s="25" t="e">
        <f t="shared" si="3"/>
        <v>#REF!</v>
      </c>
      <c r="AA41" s="35" t="e">
        <f>SUMIF(#REF!,B41,#REF!)+SUMIF(#REF!,B41,#REF!)+SUMIF(#REF!,B41,#REF!)</f>
        <v>#REF!</v>
      </c>
      <c r="AB41" s="35" t="e">
        <f>SUMIF(#REF!,B41,#REF!)+SUMIF(#REF!,B41,#REF!)+SUMIF(#REF!,B41,#REF!)</f>
        <v>#REF!</v>
      </c>
      <c r="AC41" s="35" t="e">
        <f>SUMIF(#REF!,B41,#REF!)+SUMIF(#REF!,B41,#REF!)+SUMIF(#REF!,B41,#REF!)</f>
        <v>#REF!</v>
      </c>
      <c r="AD41" s="35" t="e">
        <f>SUMIF(#REF!,B41,#REF!)+SUMIF(#REF!,B41,#REF!)+SUMIF(#REF!,B41,#REF!)</f>
        <v>#REF!</v>
      </c>
      <c r="AE41" s="25" t="e">
        <f t="shared" si="4"/>
        <v>#REF!</v>
      </c>
      <c r="AF41" s="35" t="e">
        <f>SUMIF(#REF!,B41,#REF!)+SUMIF(#REF!,B41,#REF!)+SUMIF(#REF!,B41,#REF!)</f>
        <v>#REF!</v>
      </c>
      <c r="AG41" s="35" t="e">
        <f>SUMIF(#REF!,B41,#REF!)+SUMIF(#REF!,B41,#REF!)+SUMIF(#REF!,B41,#REF!)</f>
        <v>#REF!</v>
      </c>
      <c r="AH41" s="35" t="e">
        <f>SUMIF(#REF!,B41,#REF!)+SUMIF(#REF!,B41,#REF!)+SUMIF(#REF!,B41,#REF!)</f>
        <v>#REF!</v>
      </c>
      <c r="AI41" s="35" t="e">
        <f t="shared" si="5"/>
        <v>#REF!</v>
      </c>
      <c r="AJ41" s="35" t="e">
        <f>(SUMIF(#REF!,B41,#REF!)+SUMIF(#REF!,B41,#REF!)+SUMIF(#REF!,B41,#REF!))/10000</f>
        <v>#REF!</v>
      </c>
      <c r="AK41" s="25" t="e">
        <f t="shared" si="6"/>
        <v>#REF!</v>
      </c>
      <c r="AL41" s="35" t="e">
        <f>(SUMIF(#REF!,B41,#REF!)+SUMIF(#REF!,B41,#REF!)+SUMIF(#REF!,B41,#REF!))/10000</f>
        <v>#REF!</v>
      </c>
      <c r="AM41" s="35" t="e">
        <f>(SUMIF(#REF!,B41,#REF!)+SUMIF(#REF!,B41,#REF!)+SUMIF(#REF!,B41,#REF!))/10000</f>
        <v>#REF!</v>
      </c>
      <c r="AN41" s="48"/>
      <c r="AO41" s="48"/>
    </row>
    <row r="42" ht="27.75" customHeight="1" spans="1:41">
      <c r="A42" s="45" t="s">
        <v>195</v>
      </c>
      <c r="B42" s="46" t="s">
        <v>92</v>
      </c>
      <c r="C42" s="24" t="e">
        <f>#REF!/10000</f>
        <v>#REF!</v>
      </c>
      <c r="D42" s="48"/>
      <c r="E42" s="48"/>
      <c r="F42" s="25" t="e">
        <f>#REF!</f>
        <v>#REF!</v>
      </c>
      <c r="G42" s="48"/>
      <c r="H42" s="48"/>
      <c r="I42" s="48"/>
      <c r="J42" s="25" t="e">
        <f>#REF!</f>
        <v>#REF!</v>
      </c>
      <c r="K42" s="48"/>
      <c r="L42" s="48"/>
      <c r="M42" s="48"/>
      <c r="N42" s="35" t="e">
        <f>SUMIF(#REF!,B42,#REF!)+SUMIF(#REF!,B42,#REF!)+SUMIF(#REF!,B42,#REF!)</f>
        <v>#REF!</v>
      </c>
      <c r="O42" s="35" t="e">
        <f>SUMIF(#REF!,B42,#REF!)+SUMIF(#REF!,B42,#REF!)+SUMIF(#REF!,B42,#REF!)</f>
        <v>#REF!</v>
      </c>
      <c r="P42" s="25" t="e">
        <f t="shared" si="0"/>
        <v>#REF!</v>
      </c>
      <c r="Q42" s="35" t="e">
        <f>SUMIF(#REF!,B42,#REF!)+SUMIF(#REF!,B42,#REF!)+SUMIF(#REF!,B42,#REF!)</f>
        <v>#REF!</v>
      </c>
      <c r="R42" s="35" t="e">
        <f>SUMIF(#REF!,B42,#REF!)+SUMIF(#REF!,B42,#REF!)+SUMIF(#REF!,B42,#REF!)</f>
        <v>#REF!</v>
      </c>
      <c r="S42" s="35" t="e">
        <f>SUMIF(#REF!,B42,#REF!)+SUMIF(#REF!,B42,#REF!)+SUMIF(#REF!,B42,#REF!)</f>
        <v>#REF!</v>
      </c>
      <c r="T42" s="35" t="e">
        <f>SUMIF(#REF!,B42,#REF!)+SUMIF(#REF!,B42,#REF!)+SUMIF(#REF!,B42,#REF!)</f>
        <v>#REF!</v>
      </c>
      <c r="U42" s="25" t="e">
        <f t="shared" si="2"/>
        <v>#REF!</v>
      </c>
      <c r="V42" s="35" t="e">
        <f>SUMIF(#REF!,B42,#REF!)+SUMIF(#REF!,B42,#REF!)+SUMIF(#REF!,B42,#REF!)</f>
        <v>#REF!</v>
      </c>
      <c r="W42" s="35" t="e">
        <f>SUMIF(#REF!,B42,#REF!)+SUMIF(#REF!,B42,#REF!)+SUMIF(#REF!,B42,#REF!)</f>
        <v>#REF!</v>
      </c>
      <c r="X42" s="35" t="e">
        <f>SUMIF(#REF!,B42,#REF!)+SUMIF(#REF!,B42,#REF!)+SUMIF(#REF!,B42,#REF!)</f>
        <v>#REF!</v>
      </c>
      <c r="Y42" s="35" t="e">
        <f>SUMIF(#REF!,B42,#REF!)+SUMIF(#REF!,B42,#REF!)+SUMIF(#REF!,B42,#REF!)</f>
        <v>#REF!</v>
      </c>
      <c r="Z42" s="25" t="e">
        <f t="shared" si="3"/>
        <v>#REF!</v>
      </c>
      <c r="AA42" s="35" t="e">
        <f>SUMIF(#REF!,B42,#REF!)+SUMIF(#REF!,B42,#REF!)+SUMIF(#REF!,B42,#REF!)</f>
        <v>#REF!</v>
      </c>
      <c r="AB42" s="35" t="e">
        <f>SUMIF(#REF!,B42,#REF!)+SUMIF(#REF!,B42,#REF!)+SUMIF(#REF!,B42,#REF!)</f>
        <v>#REF!</v>
      </c>
      <c r="AC42" s="35" t="e">
        <f>SUMIF(#REF!,B42,#REF!)+SUMIF(#REF!,B42,#REF!)+SUMIF(#REF!,B42,#REF!)</f>
        <v>#REF!</v>
      </c>
      <c r="AD42" s="35" t="e">
        <f>SUMIF(#REF!,B42,#REF!)+SUMIF(#REF!,B42,#REF!)+SUMIF(#REF!,B42,#REF!)</f>
        <v>#REF!</v>
      </c>
      <c r="AE42" s="25" t="e">
        <f t="shared" si="4"/>
        <v>#REF!</v>
      </c>
      <c r="AF42" s="35" t="e">
        <f>SUMIF(#REF!,B42,#REF!)+SUMIF(#REF!,B42,#REF!)+SUMIF(#REF!,B42,#REF!)</f>
        <v>#REF!</v>
      </c>
      <c r="AG42" s="35" t="e">
        <f>SUMIF(#REF!,B42,#REF!)+SUMIF(#REF!,B42,#REF!)+SUMIF(#REF!,B42,#REF!)</f>
        <v>#REF!</v>
      </c>
      <c r="AH42" s="35" t="e">
        <f>SUMIF(#REF!,B42,#REF!)+SUMIF(#REF!,B42,#REF!)+SUMIF(#REF!,B42,#REF!)</f>
        <v>#REF!</v>
      </c>
      <c r="AI42" s="35" t="e">
        <f t="shared" si="5"/>
        <v>#REF!</v>
      </c>
      <c r="AJ42" s="35" t="e">
        <f>(SUMIF(#REF!,B42,#REF!)+SUMIF(#REF!,B42,#REF!)+SUMIF(#REF!,B42,#REF!))/10000</f>
        <v>#REF!</v>
      </c>
      <c r="AK42" s="25" t="e">
        <f t="shared" si="6"/>
        <v>#REF!</v>
      </c>
      <c r="AL42" s="35" t="e">
        <f>(SUMIF(#REF!,B42,#REF!)+SUMIF(#REF!,B42,#REF!)+SUMIF(#REF!,B42,#REF!))/10000</f>
        <v>#REF!</v>
      </c>
      <c r="AM42" s="35" t="e">
        <f>(SUMIF(#REF!,B42,#REF!)+SUMIF(#REF!,B42,#REF!)+SUMIF(#REF!,B42,#REF!))/10000</f>
        <v>#REF!</v>
      </c>
      <c r="AN42" s="48"/>
      <c r="AO42" s="48"/>
    </row>
    <row r="43" ht="24.95" customHeight="1" spans="1:41">
      <c r="A43" s="45" t="s">
        <v>196</v>
      </c>
      <c r="B43" s="46" t="s">
        <v>94</v>
      </c>
      <c r="C43" s="24" t="e">
        <f>#REF!/10000</f>
        <v>#REF!</v>
      </c>
      <c r="D43" s="48"/>
      <c r="E43" s="48"/>
      <c r="F43" s="25" t="e">
        <f>#REF!</f>
        <v>#REF!</v>
      </c>
      <c r="G43" s="48"/>
      <c r="H43" s="48"/>
      <c r="I43" s="48"/>
      <c r="J43" s="25" t="e">
        <f>#REF!</f>
        <v>#REF!</v>
      </c>
      <c r="K43" s="48"/>
      <c r="L43" s="48"/>
      <c r="M43" s="48"/>
      <c r="N43" s="35" t="e">
        <f>SUMIF(#REF!,B43,#REF!)+SUMIF(#REF!,B43,#REF!)+SUMIF(#REF!,B43,#REF!)</f>
        <v>#REF!</v>
      </c>
      <c r="O43" s="35" t="e">
        <f>SUMIF(#REF!,B43,#REF!)+SUMIF(#REF!,B43,#REF!)+SUMIF(#REF!,B43,#REF!)</f>
        <v>#REF!</v>
      </c>
      <c r="P43" s="25" t="e">
        <f t="shared" si="0"/>
        <v>#REF!</v>
      </c>
      <c r="Q43" s="35" t="e">
        <f>SUMIF(#REF!,B43,#REF!)+SUMIF(#REF!,B43,#REF!)+SUMIF(#REF!,B43,#REF!)</f>
        <v>#REF!</v>
      </c>
      <c r="R43" s="35" t="e">
        <f>SUMIF(#REF!,B43,#REF!)+SUMIF(#REF!,B43,#REF!)+SUMIF(#REF!,B43,#REF!)</f>
        <v>#REF!</v>
      </c>
      <c r="S43" s="35" t="e">
        <f>SUMIF(#REF!,B43,#REF!)+SUMIF(#REF!,B43,#REF!)+SUMIF(#REF!,B43,#REF!)</f>
        <v>#REF!</v>
      </c>
      <c r="T43" s="35" t="e">
        <f>SUMIF(#REF!,B43,#REF!)+SUMIF(#REF!,B43,#REF!)+SUMIF(#REF!,B43,#REF!)</f>
        <v>#REF!</v>
      </c>
      <c r="U43" s="25" t="e">
        <f t="shared" si="2"/>
        <v>#REF!</v>
      </c>
      <c r="V43" s="35" t="e">
        <f>SUMIF(#REF!,B43,#REF!)+SUMIF(#REF!,B43,#REF!)+SUMIF(#REF!,B43,#REF!)</f>
        <v>#REF!</v>
      </c>
      <c r="W43" s="35" t="e">
        <f>SUMIF(#REF!,B43,#REF!)+SUMIF(#REF!,B43,#REF!)+SUMIF(#REF!,B43,#REF!)</f>
        <v>#REF!</v>
      </c>
      <c r="X43" s="35" t="e">
        <f>SUMIF(#REF!,B43,#REF!)+SUMIF(#REF!,B43,#REF!)+SUMIF(#REF!,B43,#REF!)</f>
        <v>#REF!</v>
      </c>
      <c r="Y43" s="35" t="e">
        <f>SUMIF(#REF!,B43,#REF!)+SUMIF(#REF!,B43,#REF!)+SUMIF(#REF!,B43,#REF!)</f>
        <v>#REF!</v>
      </c>
      <c r="Z43" s="25" t="e">
        <f t="shared" si="3"/>
        <v>#REF!</v>
      </c>
      <c r="AA43" s="35" t="e">
        <f>SUMIF(#REF!,B43,#REF!)+SUMIF(#REF!,B43,#REF!)+SUMIF(#REF!,B43,#REF!)</f>
        <v>#REF!</v>
      </c>
      <c r="AB43" s="35" t="e">
        <f>SUMIF(#REF!,B43,#REF!)+SUMIF(#REF!,B43,#REF!)+SUMIF(#REF!,B43,#REF!)</f>
        <v>#REF!</v>
      </c>
      <c r="AC43" s="35" t="e">
        <f>SUMIF(#REF!,B43,#REF!)+SUMIF(#REF!,B43,#REF!)+SUMIF(#REF!,B43,#REF!)</f>
        <v>#REF!</v>
      </c>
      <c r="AD43" s="35" t="e">
        <f>SUMIF(#REF!,B43,#REF!)+SUMIF(#REF!,B43,#REF!)+SUMIF(#REF!,B43,#REF!)</f>
        <v>#REF!</v>
      </c>
      <c r="AE43" s="25" t="e">
        <f t="shared" si="4"/>
        <v>#REF!</v>
      </c>
      <c r="AF43" s="35" t="e">
        <f>SUMIF(#REF!,B43,#REF!)+SUMIF(#REF!,B43,#REF!)+SUMIF(#REF!,B43,#REF!)</f>
        <v>#REF!</v>
      </c>
      <c r="AG43" s="35" t="e">
        <f>SUMIF(#REF!,B43,#REF!)+SUMIF(#REF!,B43,#REF!)+SUMIF(#REF!,B43,#REF!)</f>
        <v>#REF!</v>
      </c>
      <c r="AH43" s="35" t="e">
        <f>SUMIF(#REF!,B43,#REF!)+SUMIF(#REF!,B43,#REF!)+SUMIF(#REF!,B43,#REF!)</f>
        <v>#REF!</v>
      </c>
      <c r="AI43" s="35" t="e">
        <f t="shared" si="5"/>
        <v>#REF!</v>
      </c>
      <c r="AJ43" s="35" t="e">
        <f>(SUMIF(#REF!,B43,#REF!)+SUMIF(#REF!,B43,#REF!)+SUMIF(#REF!,B43,#REF!))/10000</f>
        <v>#REF!</v>
      </c>
      <c r="AK43" s="25" t="e">
        <f t="shared" si="6"/>
        <v>#REF!</v>
      </c>
      <c r="AL43" s="35" t="e">
        <f>(SUMIF(#REF!,B43,#REF!)+SUMIF(#REF!,B43,#REF!)+SUMIF(#REF!,B43,#REF!))/10000</f>
        <v>#REF!</v>
      </c>
      <c r="AM43" s="35" t="e">
        <f>(SUMIF(#REF!,B43,#REF!)+SUMIF(#REF!,B43,#REF!)+SUMIF(#REF!,B43,#REF!))/10000</f>
        <v>#REF!</v>
      </c>
      <c r="AN43" s="48"/>
      <c r="AO43" s="48"/>
    </row>
    <row r="44" ht="24.95" customHeight="1" spans="1:41">
      <c r="A44" s="45" t="s">
        <v>197</v>
      </c>
      <c r="B44" s="46" t="s">
        <v>89</v>
      </c>
      <c r="C44" s="24" t="e">
        <f>#REF!/10000</f>
        <v>#REF!</v>
      </c>
      <c r="D44" s="48"/>
      <c r="E44" s="48"/>
      <c r="F44" s="25" t="e">
        <f>#REF!</f>
        <v>#REF!</v>
      </c>
      <c r="G44" s="48"/>
      <c r="H44" s="48"/>
      <c r="I44" s="48"/>
      <c r="J44" s="25" t="e">
        <f>#REF!</f>
        <v>#REF!</v>
      </c>
      <c r="K44" s="48"/>
      <c r="L44" s="48"/>
      <c r="M44" s="48"/>
      <c r="N44" s="35" t="e">
        <f>SUMIF(#REF!,B44,#REF!)+SUMIF(#REF!,B44,#REF!)+SUMIF(#REF!,B44,#REF!)</f>
        <v>#REF!</v>
      </c>
      <c r="O44" s="35" t="e">
        <f>SUMIF(#REF!,B44,#REF!)+SUMIF(#REF!,B44,#REF!)+SUMIF(#REF!,B44,#REF!)</f>
        <v>#REF!</v>
      </c>
      <c r="P44" s="25" t="e">
        <f t="shared" si="0"/>
        <v>#REF!</v>
      </c>
      <c r="Q44" s="35" t="e">
        <f>SUMIF(#REF!,B44,#REF!)+SUMIF(#REF!,B44,#REF!)+SUMIF(#REF!,B44,#REF!)</f>
        <v>#REF!</v>
      </c>
      <c r="R44" s="35" t="e">
        <f>SUMIF(#REF!,B44,#REF!)+SUMIF(#REF!,B44,#REF!)+SUMIF(#REF!,B44,#REF!)</f>
        <v>#REF!</v>
      </c>
      <c r="S44" s="35" t="e">
        <f>SUMIF(#REF!,B44,#REF!)+SUMIF(#REF!,B44,#REF!)+SUMIF(#REF!,B44,#REF!)</f>
        <v>#REF!</v>
      </c>
      <c r="T44" s="35" t="e">
        <f>SUMIF(#REF!,B44,#REF!)+SUMIF(#REF!,B44,#REF!)+SUMIF(#REF!,B44,#REF!)</f>
        <v>#REF!</v>
      </c>
      <c r="U44" s="25" t="e">
        <f t="shared" si="2"/>
        <v>#REF!</v>
      </c>
      <c r="V44" s="35" t="e">
        <f>SUMIF(#REF!,B44,#REF!)+SUMIF(#REF!,B44,#REF!)+SUMIF(#REF!,B44,#REF!)</f>
        <v>#REF!</v>
      </c>
      <c r="W44" s="35" t="e">
        <f>SUMIF(#REF!,B44,#REF!)+SUMIF(#REF!,B44,#REF!)+SUMIF(#REF!,B44,#REF!)</f>
        <v>#REF!</v>
      </c>
      <c r="X44" s="35" t="e">
        <f>SUMIF(#REF!,B44,#REF!)+SUMIF(#REF!,B44,#REF!)+SUMIF(#REF!,B44,#REF!)</f>
        <v>#REF!</v>
      </c>
      <c r="Y44" s="35" t="e">
        <f>SUMIF(#REF!,B44,#REF!)+SUMIF(#REF!,B44,#REF!)+SUMIF(#REF!,B44,#REF!)</f>
        <v>#REF!</v>
      </c>
      <c r="Z44" s="25" t="e">
        <f t="shared" si="3"/>
        <v>#REF!</v>
      </c>
      <c r="AA44" s="35" t="e">
        <f>SUMIF(#REF!,B44,#REF!)+SUMIF(#REF!,B44,#REF!)+SUMIF(#REF!,B44,#REF!)</f>
        <v>#REF!</v>
      </c>
      <c r="AB44" s="35" t="e">
        <f>SUMIF(#REF!,B44,#REF!)+SUMIF(#REF!,B44,#REF!)+SUMIF(#REF!,B44,#REF!)</f>
        <v>#REF!</v>
      </c>
      <c r="AC44" s="35" t="e">
        <f>SUMIF(#REF!,B44,#REF!)+SUMIF(#REF!,B44,#REF!)+SUMIF(#REF!,B44,#REF!)</f>
        <v>#REF!</v>
      </c>
      <c r="AD44" s="35" t="e">
        <f>SUMIF(#REF!,B44,#REF!)+SUMIF(#REF!,B44,#REF!)+SUMIF(#REF!,B44,#REF!)</f>
        <v>#REF!</v>
      </c>
      <c r="AE44" s="25" t="e">
        <f t="shared" si="4"/>
        <v>#REF!</v>
      </c>
      <c r="AF44" s="35" t="e">
        <f>SUMIF(#REF!,B44,#REF!)+SUMIF(#REF!,B44,#REF!)+SUMIF(#REF!,B44,#REF!)</f>
        <v>#REF!</v>
      </c>
      <c r="AG44" s="35" t="e">
        <f>SUMIF(#REF!,B44,#REF!)+SUMIF(#REF!,B44,#REF!)+SUMIF(#REF!,B44,#REF!)</f>
        <v>#REF!</v>
      </c>
      <c r="AH44" s="35" t="e">
        <f>SUMIF(#REF!,B44,#REF!)+SUMIF(#REF!,B44,#REF!)+SUMIF(#REF!,B44,#REF!)</f>
        <v>#REF!</v>
      </c>
      <c r="AI44" s="35" t="e">
        <f t="shared" si="5"/>
        <v>#REF!</v>
      </c>
      <c r="AJ44" s="35" t="e">
        <f>(SUMIF(#REF!,B44,#REF!)+SUMIF(#REF!,B44,#REF!)+SUMIF(#REF!,B44,#REF!))/10000</f>
        <v>#REF!</v>
      </c>
      <c r="AK44" s="25" t="e">
        <f t="shared" si="6"/>
        <v>#REF!</v>
      </c>
      <c r="AL44" s="35" t="e">
        <f>(SUMIF(#REF!,B44,#REF!)+SUMIF(#REF!,B44,#REF!)+SUMIF(#REF!,B44,#REF!))/10000</f>
        <v>#REF!</v>
      </c>
      <c r="AM44" s="35" t="e">
        <f>(SUMIF(#REF!,B44,#REF!)+SUMIF(#REF!,B44,#REF!)+SUMIF(#REF!,B44,#REF!))/10000</f>
        <v>#REF!</v>
      </c>
      <c r="AN44" s="48"/>
      <c r="AO44" s="48"/>
    </row>
    <row r="45" ht="33.75" customHeight="1" spans="1:41">
      <c r="A45" s="45" t="s">
        <v>198</v>
      </c>
      <c r="B45" s="46" t="s">
        <v>95</v>
      </c>
      <c r="C45" s="24" t="e">
        <f>#REF!/10000</f>
        <v>#REF!</v>
      </c>
      <c r="D45" s="48"/>
      <c r="E45" s="48"/>
      <c r="F45" s="25" t="e">
        <f>#REF!</f>
        <v>#REF!</v>
      </c>
      <c r="G45" s="48"/>
      <c r="H45" s="48"/>
      <c r="I45" s="48"/>
      <c r="J45" s="25" t="e">
        <f>#REF!</f>
        <v>#REF!</v>
      </c>
      <c r="K45" s="48"/>
      <c r="L45" s="48"/>
      <c r="M45" s="48"/>
      <c r="N45" s="35" t="e">
        <f>SUMIF(#REF!,B45,#REF!)+SUMIF(#REF!,B45,#REF!)+SUMIF(#REF!,B45,#REF!)</f>
        <v>#REF!</v>
      </c>
      <c r="O45" s="35" t="e">
        <f>SUMIF(#REF!,B45,#REF!)+SUMIF(#REF!,B45,#REF!)+SUMIF(#REF!,B45,#REF!)</f>
        <v>#REF!</v>
      </c>
      <c r="P45" s="25" t="e">
        <f t="shared" si="0"/>
        <v>#REF!</v>
      </c>
      <c r="Q45" s="35" t="e">
        <f>SUMIF(#REF!,B45,#REF!)+SUMIF(#REF!,B45,#REF!)+SUMIF(#REF!,B45,#REF!)</f>
        <v>#REF!</v>
      </c>
      <c r="R45" s="35" t="e">
        <f>SUMIF(#REF!,B45,#REF!)+SUMIF(#REF!,B45,#REF!)+SUMIF(#REF!,B45,#REF!)</f>
        <v>#REF!</v>
      </c>
      <c r="S45" s="35" t="e">
        <f>SUMIF(#REF!,B45,#REF!)+SUMIF(#REF!,B45,#REF!)+SUMIF(#REF!,B45,#REF!)</f>
        <v>#REF!</v>
      </c>
      <c r="T45" s="35" t="e">
        <f>SUMIF(#REF!,B45,#REF!)+SUMIF(#REF!,B45,#REF!)+SUMIF(#REF!,B45,#REF!)</f>
        <v>#REF!</v>
      </c>
      <c r="U45" s="25" t="e">
        <f t="shared" si="2"/>
        <v>#REF!</v>
      </c>
      <c r="V45" s="35" t="e">
        <f>SUMIF(#REF!,B45,#REF!)+SUMIF(#REF!,B45,#REF!)+SUMIF(#REF!,B45,#REF!)</f>
        <v>#REF!</v>
      </c>
      <c r="W45" s="35" t="e">
        <f>SUMIF(#REF!,B45,#REF!)+SUMIF(#REF!,B45,#REF!)+SUMIF(#REF!,B45,#REF!)</f>
        <v>#REF!</v>
      </c>
      <c r="X45" s="35" t="e">
        <f>SUMIF(#REF!,B45,#REF!)+SUMIF(#REF!,B45,#REF!)+SUMIF(#REF!,B45,#REF!)</f>
        <v>#REF!</v>
      </c>
      <c r="Y45" s="35" t="e">
        <f>SUMIF(#REF!,B45,#REF!)+SUMIF(#REF!,B45,#REF!)+SUMIF(#REF!,B45,#REF!)</f>
        <v>#REF!</v>
      </c>
      <c r="Z45" s="25" t="e">
        <f t="shared" si="3"/>
        <v>#REF!</v>
      </c>
      <c r="AA45" s="35" t="e">
        <f>SUMIF(#REF!,B45,#REF!)+SUMIF(#REF!,B45,#REF!)+SUMIF(#REF!,B45,#REF!)</f>
        <v>#REF!</v>
      </c>
      <c r="AB45" s="35" t="e">
        <f>SUMIF(#REF!,B45,#REF!)+SUMIF(#REF!,B45,#REF!)+SUMIF(#REF!,B45,#REF!)</f>
        <v>#REF!</v>
      </c>
      <c r="AC45" s="35" t="e">
        <f>SUMIF(#REF!,B45,#REF!)+SUMIF(#REF!,B45,#REF!)+SUMIF(#REF!,B45,#REF!)</f>
        <v>#REF!</v>
      </c>
      <c r="AD45" s="35" t="e">
        <f>SUMIF(#REF!,B45,#REF!)+SUMIF(#REF!,B45,#REF!)+SUMIF(#REF!,B45,#REF!)</f>
        <v>#REF!</v>
      </c>
      <c r="AE45" s="25" t="e">
        <f t="shared" si="4"/>
        <v>#REF!</v>
      </c>
      <c r="AF45" s="35" t="e">
        <f>SUMIF(#REF!,B45,#REF!)+SUMIF(#REF!,B45,#REF!)+SUMIF(#REF!,B45,#REF!)</f>
        <v>#REF!</v>
      </c>
      <c r="AG45" s="35" t="e">
        <f>SUMIF(#REF!,B45,#REF!)+SUMIF(#REF!,B45,#REF!)+SUMIF(#REF!,B45,#REF!)</f>
        <v>#REF!</v>
      </c>
      <c r="AH45" s="35" t="e">
        <f>SUMIF(#REF!,B45,#REF!)+SUMIF(#REF!,B45,#REF!)+SUMIF(#REF!,B45,#REF!)</f>
        <v>#REF!</v>
      </c>
      <c r="AI45" s="35" t="e">
        <f t="shared" si="5"/>
        <v>#REF!</v>
      </c>
      <c r="AJ45" s="35" t="e">
        <f>(SUMIF(#REF!,B45,#REF!)+SUMIF(#REF!,B45,#REF!)+SUMIF(#REF!,B45,#REF!))/10000</f>
        <v>#REF!</v>
      </c>
      <c r="AK45" s="25" t="e">
        <f t="shared" si="6"/>
        <v>#REF!</v>
      </c>
      <c r="AL45" s="35" t="e">
        <f>(SUMIF(#REF!,B45,#REF!)+SUMIF(#REF!,B45,#REF!)+SUMIF(#REF!,B45,#REF!))/10000</f>
        <v>#REF!</v>
      </c>
      <c r="AM45" s="35" t="e">
        <f>(SUMIF(#REF!,B45,#REF!)+SUMIF(#REF!,B45,#REF!)+SUMIF(#REF!,B45,#REF!))/10000</f>
        <v>#REF!</v>
      </c>
      <c r="AN45" s="48"/>
      <c r="AO45" s="48"/>
    </row>
    <row r="46" ht="20.1" customHeight="1" spans="1:41">
      <c r="A46" s="45" t="s">
        <v>199</v>
      </c>
      <c r="B46" s="46" t="s">
        <v>97</v>
      </c>
      <c r="C46" s="24" t="e">
        <f>#REF!/10000</f>
        <v>#REF!</v>
      </c>
      <c r="D46" s="48"/>
      <c r="E46" s="48"/>
      <c r="F46" s="25" t="e">
        <f>#REF!</f>
        <v>#REF!</v>
      </c>
      <c r="G46" s="48"/>
      <c r="H46" s="48"/>
      <c r="I46" s="48"/>
      <c r="J46" s="25" t="e">
        <f>#REF!</f>
        <v>#REF!</v>
      </c>
      <c r="K46" s="48"/>
      <c r="L46" s="48"/>
      <c r="M46" s="48"/>
      <c r="N46" s="35" t="e">
        <f>SUMIF(#REF!,B46,#REF!)+SUMIF(#REF!,B46,#REF!)+SUMIF(#REF!,B46,#REF!)</f>
        <v>#REF!</v>
      </c>
      <c r="O46" s="35" t="e">
        <f>SUMIF(#REF!,B46,#REF!)+SUMIF(#REF!,B46,#REF!)+SUMIF(#REF!,B46,#REF!)</f>
        <v>#REF!</v>
      </c>
      <c r="P46" s="25" t="e">
        <f t="shared" si="0"/>
        <v>#REF!</v>
      </c>
      <c r="Q46" s="35" t="e">
        <f>SUMIF(#REF!,B46,#REF!)+SUMIF(#REF!,B46,#REF!)+SUMIF(#REF!,B46,#REF!)</f>
        <v>#REF!</v>
      </c>
      <c r="R46" s="35" t="e">
        <f>SUMIF(#REF!,B46,#REF!)+SUMIF(#REF!,B46,#REF!)+SUMIF(#REF!,B46,#REF!)</f>
        <v>#REF!</v>
      </c>
      <c r="S46" s="35" t="e">
        <f>SUMIF(#REF!,B46,#REF!)+SUMIF(#REF!,B46,#REF!)+SUMIF(#REF!,B46,#REF!)</f>
        <v>#REF!</v>
      </c>
      <c r="T46" s="35" t="e">
        <f>SUMIF(#REF!,B46,#REF!)+SUMIF(#REF!,B46,#REF!)+SUMIF(#REF!,B46,#REF!)</f>
        <v>#REF!</v>
      </c>
      <c r="U46" s="25" t="e">
        <f t="shared" si="2"/>
        <v>#REF!</v>
      </c>
      <c r="V46" s="35" t="e">
        <f>SUMIF(#REF!,B46,#REF!)+SUMIF(#REF!,B46,#REF!)+SUMIF(#REF!,B46,#REF!)</f>
        <v>#REF!</v>
      </c>
      <c r="W46" s="35" t="e">
        <f>SUMIF(#REF!,B46,#REF!)+SUMIF(#REF!,B46,#REF!)+SUMIF(#REF!,B46,#REF!)</f>
        <v>#REF!</v>
      </c>
      <c r="X46" s="35" t="e">
        <f>SUMIF(#REF!,B46,#REF!)+SUMIF(#REF!,B46,#REF!)+SUMIF(#REF!,B46,#REF!)</f>
        <v>#REF!</v>
      </c>
      <c r="Y46" s="35" t="e">
        <f>SUMIF(#REF!,B46,#REF!)+SUMIF(#REF!,B46,#REF!)+SUMIF(#REF!,B46,#REF!)</f>
        <v>#REF!</v>
      </c>
      <c r="Z46" s="25" t="e">
        <f t="shared" si="3"/>
        <v>#REF!</v>
      </c>
      <c r="AA46" s="35" t="e">
        <f>SUMIF(#REF!,B46,#REF!)+SUMIF(#REF!,B46,#REF!)+SUMIF(#REF!,B46,#REF!)</f>
        <v>#REF!</v>
      </c>
      <c r="AB46" s="35" t="e">
        <f>SUMIF(#REF!,B46,#REF!)+SUMIF(#REF!,B46,#REF!)+SUMIF(#REF!,B46,#REF!)</f>
        <v>#REF!</v>
      </c>
      <c r="AC46" s="35" t="e">
        <f>SUMIF(#REF!,B46,#REF!)+SUMIF(#REF!,B46,#REF!)+SUMIF(#REF!,B46,#REF!)</f>
        <v>#REF!</v>
      </c>
      <c r="AD46" s="35" t="e">
        <f>SUMIF(#REF!,B46,#REF!)+SUMIF(#REF!,B46,#REF!)+SUMIF(#REF!,B46,#REF!)</f>
        <v>#REF!</v>
      </c>
      <c r="AE46" s="25" t="e">
        <f t="shared" si="4"/>
        <v>#REF!</v>
      </c>
      <c r="AF46" s="35" t="e">
        <f>SUMIF(#REF!,B46,#REF!)+SUMIF(#REF!,B46,#REF!)+SUMIF(#REF!,B46,#REF!)</f>
        <v>#REF!</v>
      </c>
      <c r="AG46" s="35" t="e">
        <f>SUMIF(#REF!,B46,#REF!)+SUMIF(#REF!,B46,#REF!)+SUMIF(#REF!,B46,#REF!)</f>
        <v>#REF!</v>
      </c>
      <c r="AH46" s="35" t="e">
        <f>SUMIF(#REF!,B46,#REF!)+SUMIF(#REF!,B46,#REF!)+SUMIF(#REF!,B46,#REF!)</f>
        <v>#REF!</v>
      </c>
      <c r="AI46" s="35" t="e">
        <f t="shared" si="5"/>
        <v>#REF!</v>
      </c>
      <c r="AJ46" s="35" t="e">
        <f>(SUMIF(#REF!,B46,#REF!)+SUMIF(#REF!,B46,#REF!)+SUMIF(#REF!,B46,#REF!))/10000</f>
        <v>#REF!</v>
      </c>
      <c r="AK46" s="25" t="e">
        <f t="shared" si="6"/>
        <v>#REF!</v>
      </c>
      <c r="AL46" s="35" t="e">
        <f>(SUMIF(#REF!,B46,#REF!)+SUMIF(#REF!,B46,#REF!)+SUMIF(#REF!,B46,#REF!))/10000</f>
        <v>#REF!</v>
      </c>
      <c r="AM46" s="35" t="e">
        <f>(SUMIF(#REF!,B46,#REF!)+SUMIF(#REF!,B46,#REF!)+SUMIF(#REF!,B46,#REF!))/10000</f>
        <v>#REF!</v>
      </c>
      <c r="AN46" s="48"/>
      <c r="AO46" s="48"/>
    </row>
    <row r="47" ht="20.1" customHeight="1" spans="1:41">
      <c r="A47" s="45" t="s">
        <v>200</v>
      </c>
      <c r="B47" s="46" t="s">
        <v>98</v>
      </c>
      <c r="C47" s="24" t="e">
        <f>#REF!/10000</f>
        <v>#REF!</v>
      </c>
      <c r="D47" s="48"/>
      <c r="E47" s="48"/>
      <c r="F47" s="25" t="e">
        <f>#REF!</f>
        <v>#REF!</v>
      </c>
      <c r="G47" s="48"/>
      <c r="H47" s="48"/>
      <c r="I47" s="48"/>
      <c r="J47" s="25" t="e">
        <f>#REF!</f>
        <v>#REF!</v>
      </c>
      <c r="K47" s="48"/>
      <c r="L47" s="48"/>
      <c r="M47" s="48"/>
      <c r="N47" s="35" t="e">
        <f>SUMIF(#REF!,B47,#REF!)+SUMIF(#REF!,B47,#REF!)+SUMIF(#REF!,B47,#REF!)</f>
        <v>#REF!</v>
      </c>
      <c r="O47" s="35" t="e">
        <f>SUMIF(#REF!,B47,#REF!)+SUMIF(#REF!,B47,#REF!)+SUMIF(#REF!,B47,#REF!)</f>
        <v>#REF!</v>
      </c>
      <c r="P47" s="25" t="e">
        <f t="shared" si="0"/>
        <v>#REF!</v>
      </c>
      <c r="Q47" s="35" t="e">
        <f>SUMIF(#REF!,B47,#REF!)+SUMIF(#REF!,B47,#REF!)+SUMIF(#REF!,B47,#REF!)</f>
        <v>#REF!</v>
      </c>
      <c r="R47" s="35" t="e">
        <f>SUMIF(#REF!,B47,#REF!)+SUMIF(#REF!,B47,#REF!)+SUMIF(#REF!,B47,#REF!)</f>
        <v>#REF!</v>
      </c>
      <c r="S47" s="35" t="e">
        <f>SUMIF(#REF!,B47,#REF!)+SUMIF(#REF!,B47,#REF!)+SUMIF(#REF!,B47,#REF!)</f>
        <v>#REF!</v>
      </c>
      <c r="T47" s="35" t="e">
        <f>SUMIF(#REF!,B47,#REF!)+SUMIF(#REF!,B47,#REF!)+SUMIF(#REF!,B47,#REF!)</f>
        <v>#REF!</v>
      </c>
      <c r="U47" s="25" t="e">
        <f t="shared" si="2"/>
        <v>#REF!</v>
      </c>
      <c r="V47" s="35" t="e">
        <f>SUMIF(#REF!,B47,#REF!)+SUMIF(#REF!,B47,#REF!)+SUMIF(#REF!,B47,#REF!)</f>
        <v>#REF!</v>
      </c>
      <c r="W47" s="35" t="e">
        <f>SUMIF(#REF!,B47,#REF!)+SUMIF(#REF!,B47,#REF!)+SUMIF(#REF!,B47,#REF!)</f>
        <v>#REF!</v>
      </c>
      <c r="X47" s="35" t="e">
        <f>SUMIF(#REF!,B47,#REF!)+SUMIF(#REF!,B47,#REF!)+SUMIF(#REF!,B47,#REF!)</f>
        <v>#REF!</v>
      </c>
      <c r="Y47" s="35" t="e">
        <f>SUMIF(#REF!,B47,#REF!)+SUMIF(#REF!,B47,#REF!)+SUMIF(#REF!,B47,#REF!)</f>
        <v>#REF!</v>
      </c>
      <c r="Z47" s="25" t="e">
        <f t="shared" si="3"/>
        <v>#REF!</v>
      </c>
      <c r="AA47" s="35" t="e">
        <f>SUMIF(#REF!,B47,#REF!)+SUMIF(#REF!,B47,#REF!)+SUMIF(#REF!,B47,#REF!)</f>
        <v>#REF!</v>
      </c>
      <c r="AB47" s="35" t="e">
        <f>SUMIF(#REF!,B47,#REF!)+SUMIF(#REF!,B47,#REF!)+SUMIF(#REF!,B47,#REF!)</f>
        <v>#REF!</v>
      </c>
      <c r="AC47" s="35" t="e">
        <f>SUMIF(#REF!,B47,#REF!)+SUMIF(#REF!,B47,#REF!)+SUMIF(#REF!,B47,#REF!)</f>
        <v>#REF!</v>
      </c>
      <c r="AD47" s="35" t="e">
        <f>SUMIF(#REF!,B47,#REF!)+SUMIF(#REF!,B47,#REF!)+SUMIF(#REF!,B47,#REF!)</f>
        <v>#REF!</v>
      </c>
      <c r="AE47" s="25" t="e">
        <f t="shared" si="4"/>
        <v>#REF!</v>
      </c>
      <c r="AF47" s="35" t="e">
        <f>SUMIF(#REF!,B47,#REF!)+SUMIF(#REF!,B47,#REF!)+SUMIF(#REF!,B47,#REF!)</f>
        <v>#REF!</v>
      </c>
      <c r="AG47" s="35" t="e">
        <f>SUMIF(#REF!,B47,#REF!)+SUMIF(#REF!,B47,#REF!)+SUMIF(#REF!,B47,#REF!)</f>
        <v>#REF!</v>
      </c>
      <c r="AH47" s="35" t="e">
        <f>SUMIF(#REF!,B47,#REF!)+SUMIF(#REF!,B47,#REF!)+SUMIF(#REF!,B47,#REF!)</f>
        <v>#REF!</v>
      </c>
      <c r="AI47" s="35" t="e">
        <f t="shared" si="5"/>
        <v>#REF!</v>
      </c>
      <c r="AJ47" s="35" t="e">
        <f>(SUMIF(#REF!,B47,#REF!)+SUMIF(#REF!,B47,#REF!)+SUMIF(#REF!,B47,#REF!))/10000</f>
        <v>#REF!</v>
      </c>
      <c r="AK47" s="25" t="e">
        <f t="shared" si="6"/>
        <v>#REF!</v>
      </c>
      <c r="AL47" s="35" t="e">
        <f>(SUMIF(#REF!,B47,#REF!)+SUMIF(#REF!,B47,#REF!)+SUMIF(#REF!,B47,#REF!))/10000</f>
        <v>#REF!</v>
      </c>
      <c r="AM47" s="35" t="e">
        <f>(SUMIF(#REF!,B47,#REF!)+SUMIF(#REF!,B47,#REF!)+SUMIF(#REF!,B47,#REF!))/10000</f>
        <v>#REF!</v>
      </c>
      <c r="AN47" s="48"/>
      <c r="AO47" s="48"/>
    </row>
    <row r="49" spans="14:3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row>
    <row r="50" spans="14:3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row>
  </sheetData>
  <mergeCells count="16">
    <mergeCell ref="A1:AO1"/>
    <mergeCell ref="AN2:AO2"/>
    <mergeCell ref="C3:AM3"/>
    <mergeCell ref="AN3:AO3"/>
    <mergeCell ref="C4:E4"/>
    <mergeCell ref="F4:I4"/>
    <mergeCell ref="J4:M4"/>
    <mergeCell ref="N4:R4"/>
    <mergeCell ref="S4:W4"/>
    <mergeCell ref="X4:AB4"/>
    <mergeCell ref="AC4:AG4"/>
    <mergeCell ref="AH4:AM4"/>
    <mergeCell ref="A3:A5"/>
    <mergeCell ref="B3:B5"/>
    <mergeCell ref="AN4:AN5"/>
    <mergeCell ref="AO4:AO5"/>
  </mergeCells>
  <pageMargins left="0.7" right="0.7" top="0.75" bottom="0.75" header="0.3" footer="0.3"/>
  <pageSetup paperSize="8" scale="71" fitToHeight="0"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28"/>
  <sheetViews>
    <sheetView zoomScale="70" zoomScaleNormal="70" topLeftCell="A2" workbookViewId="0">
      <selection activeCell="Y238" sqref="Y238"/>
    </sheetView>
  </sheetViews>
  <sheetFormatPr defaultColWidth="9.14285714285714" defaultRowHeight="12"/>
  <cols>
    <col min="1" max="1" width="18.5714285714286" style="4" customWidth="1"/>
    <col min="2" max="2" width="18.5714285714286" style="5" hidden="1" customWidth="1"/>
    <col min="3" max="3" width="10.8571428571429" style="4" customWidth="1"/>
    <col min="4" max="4" width="11" style="4" customWidth="1"/>
    <col min="5" max="5" width="8.42857142857143" style="4" customWidth="1"/>
    <col min="6" max="6" width="7.57142857142857" style="4" customWidth="1"/>
    <col min="7" max="7" width="7.85714285714286" style="4" customWidth="1"/>
    <col min="8" max="9" width="8.42857142857143" style="4" customWidth="1"/>
    <col min="10" max="10" width="7.85714285714286" style="4" customWidth="1"/>
    <col min="11" max="11" width="7.42857142857143" style="4" customWidth="1"/>
    <col min="12" max="12" width="8.42857142857143" style="4" customWidth="1"/>
    <col min="13" max="13" width="8.85714285714286" style="4" customWidth="1"/>
    <col min="14" max="14" width="8.85714285714286" style="6" customWidth="1"/>
    <col min="15" max="15" width="11" style="4" customWidth="1"/>
    <col min="16" max="16" width="10.4285714285714" style="4" customWidth="1"/>
    <col min="17" max="17" width="9.71428571428571" style="4" hidden="1" customWidth="1"/>
    <col min="18" max="18" width="10.4285714285714" style="4" customWidth="1"/>
    <col min="19" max="19" width="8.57142857142857" style="6" customWidth="1"/>
    <col min="20" max="21" width="9.71428571428571" style="4" customWidth="1"/>
    <col min="22" max="22" width="9.85714285714286" style="4" hidden="1" customWidth="1"/>
    <col min="23" max="23" width="8.42857142857143" style="4" customWidth="1"/>
    <col min="24" max="24" width="8.28571428571429" style="6" customWidth="1"/>
    <col min="25" max="25" width="8.42857142857143" style="4" customWidth="1"/>
    <col min="26" max="26" width="9.71428571428571" style="4" customWidth="1"/>
    <col min="27" max="27" width="8.42857142857143" style="4" hidden="1" customWidth="1"/>
    <col min="28" max="28" width="8.42857142857143" style="4" customWidth="1"/>
    <col min="29" max="29" width="8.42857142857143" style="6" customWidth="1"/>
    <col min="30" max="31" width="10.2857142857143" style="4" customWidth="1"/>
    <col min="32" max="32" width="10" style="4" hidden="1" customWidth="1"/>
    <col min="33" max="33" width="10.2857142857143" style="4" customWidth="1"/>
    <col min="34" max="34" width="11" style="4" hidden="1" customWidth="1"/>
    <col min="35" max="35" width="8.57142857142857" style="6" customWidth="1"/>
    <col min="36" max="36" width="9.14285714285714" style="4" customWidth="1"/>
    <col min="37" max="37" width="8.57142857142857" style="4" customWidth="1"/>
    <col min="38" max="38" width="8.42857142857143" style="4" hidden="1" customWidth="1"/>
    <col min="39" max="40" width="8.42857142857143" style="4" customWidth="1"/>
    <col min="41" max="41" width="8.42857142857143" style="7" customWidth="1"/>
    <col min="42" max="16384" width="9.14285714285714" style="4"/>
  </cols>
  <sheetData>
    <row r="1" ht="67.5" customHeight="1" spans="1:41">
      <c r="A1" s="8" t="s">
        <v>201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ht="19.5" customHeight="1" spans="2:41">
      <c r="B2" s="9" t="s">
        <v>134</v>
      </c>
      <c r="Q2" s="9" t="s">
        <v>134</v>
      </c>
      <c r="V2" s="9" t="s">
        <v>134</v>
      </c>
      <c r="AA2" s="9" t="s">
        <v>134</v>
      </c>
      <c r="AF2" s="9" t="s">
        <v>134</v>
      </c>
      <c r="AH2" s="9" t="s">
        <v>134</v>
      </c>
      <c r="AI2" s="9"/>
      <c r="AL2" s="9" t="s">
        <v>134</v>
      </c>
      <c r="AN2" s="36" t="s">
        <v>135</v>
      </c>
      <c r="AO2" s="36"/>
    </row>
    <row r="3" ht="39.75" customHeight="1" spans="1:41">
      <c r="A3" s="10" t="s">
        <v>202</v>
      </c>
      <c r="B3" s="10" t="s">
        <v>203</v>
      </c>
      <c r="C3" s="11" t="s">
        <v>138</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4"/>
      <c r="AN3" s="16" t="s">
        <v>139</v>
      </c>
      <c r="AO3" s="16"/>
    </row>
    <row r="4" ht="39.75" customHeight="1" spans="1:41">
      <c r="A4" s="13"/>
      <c r="B4" s="13"/>
      <c r="C4" s="11" t="s">
        <v>140</v>
      </c>
      <c r="D4" s="12"/>
      <c r="E4" s="14"/>
      <c r="F4" s="11" t="s">
        <v>141</v>
      </c>
      <c r="G4" s="12"/>
      <c r="H4" s="12"/>
      <c r="I4" s="14"/>
      <c r="J4" s="11" t="s">
        <v>142</v>
      </c>
      <c r="K4" s="12"/>
      <c r="L4" s="12"/>
      <c r="M4" s="14"/>
      <c r="N4" s="28" t="s">
        <v>143</v>
      </c>
      <c r="O4" s="29"/>
      <c r="P4" s="29"/>
      <c r="Q4" s="29"/>
      <c r="R4" s="32"/>
      <c r="S4" s="28" t="s">
        <v>144</v>
      </c>
      <c r="T4" s="29"/>
      <c r="U4" s="29"/>
      <c r="V4" s="29"/>
      <c r="W4" s="32"/>
      <c r="X4" s="28" t="s">
        <v>145</v>
      </c>
      <c r="Y4" s="29"/>
      <c r="Z4" s="29"/>
      <c r="AA4" s="29"/>
      <c r="AB4" s="32"/>
      <c r="AC4" s="28" t="s">
        <v>146</v>
      </c>
      <c r="AD4" s="29"/>
      <c r="AE4" s="29"/>
      <c r="AF4" s="29"/>
      <c r="AG4" s="32"/>
      <c r="AH4" s="33" t="s">
        <v>147</v>
      </c>
      <c r="AI4" s="33"/>
      <c r="AJ4" s="33"/>
      <c r="AK4" s="33"/>
      <c r="AL4" s="33"/>
      <c r="AM4" s="33"/>
      <c r="AN4" s="16" t="s">
        <v>148</v>
      </c>
      <c r="AO4" s="39" t="s">
        <v>149</v>
      </c>
    </row>
    <row r="5" ht="50.25" customHeight="1" spans="1:41">
      <c r="A5" s="15"/>
      <c r="B5" s="15"/>
      <c r="C5" s="16" t="s">
        <v>64</v>
      </c>
      <c r="D5" s="16" t="s">
        <v>150</v>
      </c>
      <c r="E5" s="16" t="s">
        <v>151</v>
      </c>
      <c r="F5" s="16" t="s">
        <v>152</v>
      </c>
      <c r="G5" s="16" t="s">
        <v>153</v>
      </c>
      <c r="H5" s="16" t="s">
        <v>154</v>
      </c>
      <c r="I5" s="16" t="s">
        <v>155</v>
      </c>
      <c r="J5" s="16" t="s">
        <v>156</v>
      </c>
      <c r="K5" s="16" t="s">
        <v>157</v>
      </c>
      <c r="L5" s="16" t="s">
        <v>158</v>
      </c>
      <c r="M5" s="16" t="s">
        <v>159</v>
      </c>
      <c r="N5" s="30" t="s">
        <v>160</v>
      </c>
      <c r="O5" s="30" t="s">
        <v>161</v>
      </c>
      <c r="P5" s="30" t="s">
        <v>162</v>
      </c>
      <c r="Q5" s="30" t="s">
        <v>162</v>
      </c>
      <c r="R5" s="30" t="s">
        <v>163</v>
      </c>
      <c r="S5" s="33" t="s">
        <v>160</v>
      </c>
      <c r="T5" s="30" t="s">
        <v>164</v>
      </c>
      <c r="U5" s="30" t="s">
        <v>165</v>
      </c>
      <c r="V5" s="30" t="s">
        <v>165</v>
      </c>
      <c r="W5" s="30" t="s">
        <v>163</v>
      </c>
      <c r="X5" s="33" t="s">
        <v>160</v>
      </c>
      <c r="Y5" s="30" t="s">
        <v>166</v>
      </c>
      <c r="Z5" s="30" t="s">
        <v>167</v>
      </c>
      <c r="AA5" s="30" t="s">
        <v>167</v>
      </c>
      <c r="AB5" s="30" t="s">
        <v>163</v>
      </c>
      <c r="AC5" s="33" t="s">
        <v>160</v>
      </c>
      <c r="AD5" s="30" t="s">
        <v>168</v>
      </c>
      <c r="AE5" s="30" t="s">
        <v>169</v>
      </c>
      <c r="AF5" s="30" t="s">
        <v>169</v>
      </c>
      <c r="AG5" s="30" t="s">
        <v>170</v>
      </c>
      <c r="AH5" s="30" t="s">
        <v>64</v>
      </c>
      <c r="AI5" s="33" t="s">
        <v>160</v>
      </c>
      <c r="AJ5" s="30" t="s">
        <v>64</v>
      </c>
      <c r="AK5" s="30" t="s">
        <v>171</v>
      </c>
      <c r="AL5" s="30" t="s">
        <v>171</v>
      </c>
      <c r="AM5" s="30" t="s">
        <v>172</v>
      </c>
      <c r="AN5" s="16"/>
      <c r="AO5" s="39"/>
    </row>
    <row r="6" s="1" customFormat="1" ht="20.1" customHeight="1" spans="1:41">
      <c r="A6" s="17" t="s">
        <v>173</v>
      </c>
      <c r="B6" s="18"/>
      <c r="C6" s="19" t="e">
        <f>C7+C8+C12+C15+C16+C17+C21+C26</f>
        <v>#REF!</v>
      </c>
      <c r="D6" s="19"/>
      <c r="E6" s="19"/>
      <c r="F6" s="20" t="e">
        <f>F7+F8+F12+F15+F16+F17+F21+F26</f>
        <v>#REF!</v>
      </c>
      <c r="G6" s="20"/>
      <c r="H6" s="20"/>
      <c r="I6" s="20"/>
      <c r="J6" s="20" t="e">
        <f>J7+J8+J12+J15+J16+J17+J21+J26</f>
        <v>#REF!</v>
      </c>
      <c r="K6" s="20"/>
      <c r="L6" s="20"/>
      <c r="M6" s="20"/>
      <c r="N6" s="20" t="e">
        <f t="shared" ref="N6:AM6" si="0">N7+N8+N12+N15+N16+N17+N21+N26</f>
        <v>#REF!</v>
      </c>
      <c r="O6" s="20" t="e">
        <f t="shared" si="0"/>
        <v>#REF!</v>
      </c>
      <c r="P6" s="20" t="e">
        <f t="shared" si="0"/>
        <v>#REF!</v>
      </c>
      <c r="Q6" s="20" t="e">
        <f t="shared" si="0"/>
        <v>#REF!</v>
      </c>
      <c r="R6" s="20" t="e">
        <f t="shared" si="0"/>
        <v>#REF!</v>
      </c>
      <c r="S6" s="20" t="e">
        <f t="shared" si="0"/>
        <v>#REF!</v>
      </c>
      <c r="T6" s="20" t="e">
        <f t="shared" si="0"/>
        <v>#REF!</v>
      </c>
      <c r="U6" s="20" t="e">
        <f t="shared" si="0"/>
        <v>#REF!</v>
      </c>
      <c r="V6" s="20" t="e">
        <f t="shared" si="0"/>
        <v>#REF!</v>
      </c>
      <c r="W6" s="20" t="e">
        <f t="shared" si="0"/>
        <v>#REF!</v>
      </c>
      <c r="X6" s="20" t="e">
        <f t="shared" si="0"/>
        <v>#REF!</v>
      </c>
      <c r="Y6" s="20" t="e">
        <f t="shared" si="0"/>
        <v>#REF!</v>
      </c>
      <c r="Z6" s="20" t="e">
        <f t="shared" si="0"/>
        <v>#REF!</v>
      </c>
      <c r="AA6" s="20" t="e">
        <f t="shared" si="0"/>
        <v>#REF!</v>
      </c>
      <c r="AB6" s="20" t="e">
        <f t="shared" si="0"/>
        <v>#REF!</v>
      </c>
      <c r="AC6" s="20" t="e">
        <f t="shared" si="0"/>
        <v>#REF!</v>
      </c>
      <c r="AD6" s="20" t="e">
        <f t="shared" si="0"/>
        <v>#REF!</v>
      </c>
      <c r="AE6" s="20" t="e">
        <f t="shared" si="0"/>
        <v>#REF!</v>
      </c>
      <c r="AF6" s="20" t="e">
        <f t="shared" si="0"/>
        <v>#REF!</v>
      </c>
      <c r="AG6" s="20" t="e">
        <f t="shared" si="0"/>
        <v>#REF!</v>
      </c>
      <c r="AH6" s="20" t="e">
        <f t="shared" si="0"/>
        <v>#REF!</v>
      </c>
      <c r="AI6" s="20" t="e">
        <f t="shared" si="0"/>
        <v>#REF!</v>
      </c>
      <c r="AJ6" s="20" t="e">
        <f t="shared" si="0"/>
        <v>#REF!</v>
      </c>
      <c r="AK6" s="20" t="e">
        <f t="shared" si="0"/>
        <v>#REF!</v>
      </c>
      <c r="AL6" s="20" t="e">
        <f t="shared" si="0"/>
        <v>#REF!</v>
      </c>
      <c r="AM6" s="20" t="e">
        <f t="shared" si="0"/>
        <v>#REF!</v>
      </c>
      <c r="AN6" s="37"/>
      <c r="AO6" s="40"/>
    </row>
    <row r="7" s="2" customFormat="1" ht="20.1" customHeight="1" spans="1:41">
      <c r="A7" s="21" t="s">
        <v>204</v>
      </c>
      <c r="B7" s="18" t="s">
        <v>205</v>
      </c>
      <c r="C7" s="19" t="e">
        <f>(#REF!+#REF!)/10000</f>
        <v>#REF!</v>
      </c>
      <c r="D7" s="19"/>
      <c r="E7" s="19"/>
      <c r="F7" s="20" t="e">
        <f>#REF!+#REF!</f>
        <v>#REF!</v>
      </c>
      <c r="G7" s="20"/>
      <c r="H7" s="20"/>
      <c r="I7" s="20"/>
      <c r="J7" s="20" t="e">
        <f>#REF!+#REF!</f>
        <v>#REF!</v>
      </c>
      <c r="K7" s="20"/>
      <c r="L7" s="20"/>
      <c r="M7" s="20"/>
      <c r="N7" s="20" t="e">
        <f>SUMIF(#REF!,B7,#REF!)+SUMIF(#REF!,B7,#REF!)+SUMIF(#REF!,B7,#REF!)</f>
        <v>#REF!</v>
      </c>
      <c r="O7" s="20" t="e">
        <f>SUMIF(#REF!,B7,#REF!)+SUMIF(#REF!,B7,#REF!)+SUMIF(#REF!,B7,#REF!)</f>
        <v>#REF!</v>
      </c>
      <c r="P7" s="20" t="e">
        <f t="shared" ref="P7:P26" si="1">O7-R7</f>
        <v>#REF!</v>
      </c>
      <c r="Q7" s="20" t="e">
        <f>SUMIF(#REF!,B7,#REF!)+SUMIF(#REF!,B7,#REF!)+SUMIF(#REF!,B7,#REF!)</f>
        <v>#REF!</v>
      </c>
      <c r="R7" s="20" t="e">
        <f>SUMIF(#REF!,B7,#REF!)+SUMIF(#REF!,B7,#REF!)+SUMIF(#REF!,B7,#REF!)</f>
        <v>#REF!</v>
      </c>
      <c r="S7" s="34" t="e">
        <f>SUMIF(#REF!,B7,#REF!)+SUMIF(#REF!,B7,#REF!)+SUMIF(#REF!,B7,#REF!)</f>
        <v>#REF!</v>
      </c>
      <c r="T7" s="20" t="e">
        <f>SUMIF(#REF!,B7,#REF!)+SUMIF(#REF!,B7,#REF!)+SUMIF(#REF!,B7,#REF!)</f>
        <v>#REF!</v>
      </c>
      <c r="U7" s="20" t="e">
        <f t="shared" ref="U7:U26" si="2">T7-W7</f>
        <v>#REF!</v>
      </c>
      <c r="V7" s="20" t="e">
        <f>SUMIF(#REF!,B7,#REF!)+SUMIF(#REF!,B7,#REF!)+SUMIF(#REF!,B7,#REF!)</f>
        <v>#REF!</v>
      </c>
      <c r="W7" s="20" t="e">
        <f>SUMIF(#REF!,B7,#REF!)+SUMIF(#REF!,B7,#REF!)+SUMIF(#REF!,B7,#REF!)</f>
        <v>#REF!</v>
      </c>
      <c r="X7" s="34" t="e">
        <f>SUMIF(#REF!,B7,#REF!)+SUMIF(#REF!,B7,#REF!)+SUMIF(#REF!,B7,#REF!)</f>
        <v>#REF!</v>
      </c>
      <c r="Y7" s="20" t="e">
        <f>SUMIF(#REF!,B7,#REF!)+SUMIF(#REF!,B7,#REF!)+SUMIF(#REF!,B7,#REF!)</f>
        <v>#REF!</v>
      </c>
      <c r="Z7" s="20" t="e">
        <f t="shared" ref="Z7:Z26" si="3">Y7-AB7</f>
        <v>#REF!</v>
      </c>
      <c r="AA7" s="20" t="e">
        <f>SUMIF(#REF!,B7,#REF!)+SUMIF(#REF!,B7,#REF!)+SUMIF(#REF!,B7,#REF!)</f>
        <v>#REF!</v>
      </c>
      <c r="AB7" s="20" t="e">
        <f>SUMIF(#REF!,B7,#REF!)+SUMIF(#REF!,B7,#REF!)+SUMIF(#REF!,B7,#REF!)</f>
        <v>#REF!</v>
      </c>
      <c r="AC7" s="20" t="e">
        <f>SUMIF(#REF!,B7,#REF!)+SUMIF(#REF!,B7,#REF!)+SUMIF(#REF!,B7,#REF!)</f>
        <v>#REF!</v>
      </c>
      <c r="AD7" s="20" t="e">
        <f>SUMIF(#REF!,B7,#REF!)+SUMIF(#REF!,B7,#REF!)+SUMIF(#REF!,B7,#REF!)</f>
        <v>#REF!</v>
      </c>
      <c r="AE7" s="20" t="e">
        <f t="shared" ref="AE7:AE26" si="4">AD7-AG7</f>
        <v>#REF!</v>
      </c>
      <c r="AF7" s="20" t="e">
        <f>SUMIF(#REF!,B7,#REF!)+SUMIF(#REF!,B7,#REF!)+SUMIF(#REF!,B7,#REF!)</f>
        <v>#REF!</v>
      </c>
      <c r="AG7" s="20" t="e">
        <f>SUMIF(#REF!,B7,#REF!)+SUMIF(#REF!,B7,#REF!)+SUMIF(#REF!,B7,#REF!)</f>
        <v>#REF!</v>
      </c>
      <c r="AH7" s="20" t="e">
        <f>(SUMIF(#REF!,B7,#REF!)+SUMIF(#REF!,B7,#REF!)+SUMIF(#REF!,B7,#REF!))/10000</f>
        <v>#REF!</v>
      </c>
      <c r="AI7" s="20" t="e">
        <f>SUMIF(#REF!,B7,#REF!)+SUMIF(#REF!,B7,#REF!)+SUMIF(#REF!,B7,#REF!)</f>
        <v>#REF!</v>
      </c>
      <c r="AJ7" s="20" t="e">
        <f t="shared" ref="AJ7:AJ26" si="5">C7</f>
        <v>#REF!</v>
      </c>
      <c r="AK7" s="20" t="e">
        <f t="shared" ref="AK7:AK26" si="6">AJ7-AM7</f>
        <v>#REF!</v>
      </c>
      <c r="AL7" s="20" t="e">
        <f>(SUMIF(#REF!,B7,#REF!)+SUMIF(#REF!,B7,#REF!)+SUMIF(#REF!,B7,#REF!))/10000</f>
        <v>#REF!</v>
      </c>
      <c r="AM7" s="20" t="e">
        <f>(SUMIF(#REF!,B7,#REF!)+SUMIF(#REF!,B7,#REF!)+SUMIF(#REF!,B7,#REF!))/10000</f>
        <v>#REF!</v>
      </c>
      <c r="AN7" s="37"/>
      <c r="AO7" s="40"/>
    </row>
    <row r="8" s="2" customFormat="1" ht="20.1" customHeight="1" spans="1:41">
      <c r="A8" s="21" t="s">
        <v>206</v>
      </c>
      <c r="B8" s="18"/>
      <c r="C8" s="19" t="e">
        <f>SUM(C9:C11)</f>
        <v>#REF!</v>
      </c>
      <c r="D8" s="19"/>
      <c r="E8" s="19"/>
      <c r="F8" s="20" t="e">
        <f>SUM(F9:F11)</f>
        <v>#REF!</v>
      </c>
      <c r="G8" s="20"/>
      <c r="H8" s="20"/>
      <c r="I8" s="20"/>
      <c r="J8" s="20" t="e">
        <f>SUM(J9:J11)</f>
        <v>#REF!</v>
      </c>
      <c r="K8" s="20"/>
      <c r="L8" s="20"/>
      <c r="M8" s="20"/>
      <c r="N8" s="20" t="e">
        <f t="shared" ref="N8:AM8" si="7">SUM(N9:N11)</f>
        <v>#REF!</v>
      </c>
      <c r="O8" s="20" t="e">
        <f t="shared" si="7"/>
        <v>#REF!</v>
      </c>
      <c r="P8" s="20" t="e">
        <f t="shared" si="7"/>
        <v>#REF!</v>
      </c>
      <c r="Q8" s="20" t="e">
        <f t="shared" si="7"/>
        <v>#REF!</v>
      </c>
      <c r="R8" s="20" t="e">
        <f t="shared" si="7"/>
        <v>#REF!</v>
      </c>
      <c r="S8" s="20" t="e">
        <f t="shared" si="7"/>
        <v>#REF!</v>
      </c>
      <c r="T8" s="20" t="e">
        <f t="shared" si="7"/>
        <v>#REF!</v>
      </c>
      <c r="U8" s="20" t="e">
        <f t="shared" si="7"/>
        <v>#REF!</v>
      </c>
      <c r="V8" s="20" t="e">
        <f t="shared" si="7"/>
        <v>#REF!</v>
      </c>
      <c r="W8" s="20" t="e">
        <f t="shared" si="7"/>
        <v>#REF!</v>
      </c>
      <c r="X8" s="20" t="e">
        <f t="shared" si="7"/>
        <v>#REF!</v>
      </c>
      <c r="Y8" s="20" t="e">
        <f t="shared" si="7"/>
        <v>#REF!</v>
      </c>
      <c r="Z8" s="20" t="e">
        <f t="shared" si="7"/>
        <v>#REF!</v>
      </c>
      <c r="AA8" s="20" t="e">
        <f t="shared" si="7"/>
        <v>#REF!</v>
      </c>
      <c r="AB8" s="20" t="e">
        <f t="shared" si="7"/>
        <v>#REF!</v>
      </c>
      <c r="AC8" s="20" t="e">
        <f t="shared" si="7"/>
        <v>#REF!</v>
      </c>
      <c r="AD8" s="20" t="e">
        <f t="shared" si="7"/>
        <v>#REF!</v>
      </c>
      <c r="AE8" s="20" t="e">
        <f t="shared" si="7"/>
        <v>#REF!</v>
      </c>
      <c r="AF8" s="20" t="e">
        <f t="shared" si="7"/>
        <v>#REF!</v>
      </c>
      <c r="AG8" s="20" t="e">
        <f t="shared" si="7"/>
        <v>#REF!</v>
      </c>
      <c r="AH8" s="20" t="e">
        <f t="shared" si="7"/>
        <v>#REF!</v>
      </c>
      <c r="AI8" s="20" t="e">
        <f t="shared" si="7"/>
        <v>#REF!</v>
      </c>
      <c r="AJ8" s="20" t="e">
        <f t="shared" si="7"/>
        <v>#REF!</v>
      </c>
      <c r="AK8" s="20" t="e">
        <f t="shared" si="7"/>
        <v>#REF!</v>
      </c>
      <c r="AL8" s="20" t="e">
        <f t="shared" si="7"/>
        <v>#REF!</v>
      </c>
      <c r="AM8" s="20" t="e">
        <f t="shared" si="7"/>
        <v>#REF!</v>
      </c>
      <c r="AN8" s="37"/>
      <c r="AO8" s="40"/>
    </row>
    <row r="9" s="3" customFormat="1" ht="20.1" customHeight="1" spans="1:41">
      <c r="A9" s="22" t="s">
        <v>207</v>
      </c>
      <c r="B9" s="23" t="s">
        <v>208</v>
      </c>
      <c r="C9" s="24" t="e">
        <f>#REF!/10000</f>
        <v>#REF!</v>
      </c>
      <c r="D9" s="24"/>
      <c r="E9" s="24"/>
      <c r="F9" s="25" t="e">
        <f>#REF!</f>
        <v>#REF!</v>
      </c>
      <c r="G9" s="25"/>
      <c r="H9" s="25"/>
      <c r="I9" s="25"/>
      <c r="J9" s="25" t="e">
        <f>#REF!</f>
        <v>#REF!</v>
      </c>
      <c r="K9" s="25"/>
      <c r="L9" s="25"/>
      <c r="M9" s="25"/>
      <c r="N9" s="25" t="e">
        <f>SUMIF(#REF!,B9,#REF!)+SUMIF(#REF!,B9,#REF!)+SUMIF(#REF!,B9,#REF!)</f>
        <v>#REF!</v>
      </c>
      <c r="O9" s="25" t="e">
        <f>SUMIF(#REF!,B9,#REF!)+SUMIF(#REF!,B9,#REF!)+SUMIF(#REF!,B9,#REF!)</f>
        <v>#REF!</v>
      </c>
      <c r="P9" s="25" t="e">
        <f t="shared" si="1"/>
        <v>#REF!</v>
      </c>
      <c r="Q9" s="25" t="e">
        <f>SUMIF(#REF!,B9,#REF!)+SUMIF(#REF!,B9,#REF!)+SUMIF(#REF!,B9,#REF!)</f>
        <v>#REF!</v>
      </c>
      <c r="R9" s="25" t="e">
        <f>SUMIF(#REF!,B9,#REF!)+SUMIF(#REF!,B9,#REF!)+SUMIF(#REF!,B9,#REF!)</f>
        <v>#REF!</v>
      </c>
      <c r="S9" s="35" t="e">
        <f>SUMIF(#REF!,B9,#REF!)+SUMIF(#REF!,B9,#REF!)+SUMIF(#REF!,B9,#REF!)</f>
        <v>#REF!</v>
      </c>
      <c r="T9" s="25" t="e">
        <f>SUMIF(#REF!,B9,#REF!)+SUMIF(#REF!,B9,#REF!)+SUMIF(#REF!,B9,#REF!)</f>
        <v>#REF!</v>
      </c>
      <c r="U9" s="25" t="e">
        <f t="shared" si="2"/>
        <v>#REF!</v>
      </c>
      <c r="V9" s="25" t="e">
        <f>SUMIF(#REF!,B9,#REF!)+SUMIF(#REF!,B9,#REF!)+SUMIF(#REF!,B9,#REF!)</f>
        <v>#REF!</v>
      </c>
      <c r="W9" s="25" t="e">
        <f>SUMIF(#REF!,B9,#REF!)+SUMIF(#REF!,B9,#REF!)+SUMIF(#REF!,B9,#REF!)</f>
        <v>#REF!</v>
      </c>
      <c r="X9" s="35" t="e">
        <f>SUMIF(#REF!,B9,#REF!)+SUMIF(#REF!,B9,#REF!)+SUMIF(#REF!,B9,#REF!)</f>
        <v>#REF!</v>
      </c>
      <c r="Y9" s="25" t="e">
        <f>SUMIF(#REF!,B9,#REF!)+SUMIF(#REF!,B9,#REF!)+SUMIF(#REF!,B9,#REF!)</f>
        <v>#REF!</v>
      </c>
      <c r="Z9" s="25" t="e">
        <f t="shared" si="3"/>
        <v>#REF!</v>
      </c>
      <c r="AA9" s="25" t="e">
        <f>SUMIF(#REF!,B9,#REF!)+SUMIF(#REF!,B9,#REF!)+SUMIF(#REF!,B9,#REF!)</f>
        <v>#REF!</v>
      </c>
      <c r="AB9" s="25" t="e">
        <f>SUMIF(#REF!,B9,#REF!)+SUMIF(#REF!,B9,#REF!)+SUMIF(#REF!,B9,#REF!)</f>
        <v>#REF!</v>
      </c>
      <c r="AC9" s="25" t="e">
        <f>SUMIF(#REF!,B9,#REF!)+SUMIF(#REF!,B9,#REF!)+SUMIF(#REF!,B9,#REF!)</f>
        <v>#REF!</v>
      </c>
      <c r="AD9" s="25" t="e">
        <f>SUMIF(#REF!,B9,#REF!)+SUMIF(#REF!,B9,#REF!)+SUMIF(#REF!,B9,#REF!)</f>
        <v>#REF!</v>
      </c>
      <c r="AE9" s="25" t="e">
        <f t="shared" si="4"/>
        <v>#REF!</v>
      </c>
      <c r="AF9" s="25" t="e">
        <f>SUMIF(#REF!,B9,#REF!)+SUMIF(#REF!,B9,#REF!)+SUMIF(#REF!,B9,#REF!)</f>
        <v>#REF!</v>
      </c>
      <c r="AG9" s="25" t="e">
        <f>SUMIF(#REF!,B9,#REF!)+SUMIF(#REF!,B9,#REF!)+SUMIF(#REF!,B9,#REF!)</f>
        <v>#REF!</v>
      </c>
      <c r="AH9" s="25" t="e">
        <f>(SUMIF(#REF!,B9,#REF!)+SUMIF(#REF!,B9,#REF!)+SUMIF(#REF!,B9,#REF!))/10000</f>
        <v>#REF!</v>
      </c>
      <c r="AI9" s="25" t="e">
        <f>SUMIF(#REF!,B9,#REF!)+SUMIF(#REF!,B9,#REF!)+SUMIF(#REF!,B9,#REF!)</f>
        <v>#REF!</v>
      </c>
      <c r="AJ9" s="25" t="e">
        <f t="shared" si="5"/>
        <v>#REF!</v>
      </c>
      <c r="AK9" s="25" t="e">
        <f t="shared" si="6"/>
        <v>#REF!</v>
      </c>
      <c r="AL9" s="25" t="e">
        <f>(SUMIF(#REF!,B9,#REF!)+SUMIF(#REF!,B9,#REF!)+SUMIF(#REF!,B9,#REF!))/10000</f>
        <v>#REF!</v>
      </c>
      <c r="AM9" s="25" t="e">
        <f>(SUMIF(#REF!,B9,#REF!)+SUMIF(#REF!,B9,#REF!)+SUMIF(#REF!,B9,#REF!))/10000</f>
        <v>#REF!</v>
      </c>
      <c r="AN9" s="38"/>
      <c r="AO9" s="41"/>
    </row>
    <row r="10" s="3" customFormat="1" ht="20.1" customHeight="1" spans="1:41">
      <c r="A10" s="22" t="s">
        <v>209</v>
      </c>
      <c r="B10" s="23" t="s">
        <v>210</v>
      </c>
      <c r="C10" s="24" t="e">
        <f>#REF!/10000</f>
        <v>#REF!</v>
      </c>
      <c r="D10" s="24"/>
      <c r="E10" s="24"/>
      <c r="F10" s="25" t="e">
        <f>#REF!</f>
        <v>#REF!</v>
      </c>
      <c r="G10" s="25"/>
      <c r="H10" s="25"/>
      <c r="I10" s="25"/>
      <c r="J10" s="25" t="e">
        <f>#REF!</f>
        <v>#REF!</v>
      </c>
      <c r="K10" s="25"/>
      <c r="L10" s="25"/>
      <c r="M10" s="25"/>
      <c r="N10" s="25" t="e">
        <f>SUMIF(#REF!,B10,#REF!)+SUMIF(#REF!,B10,#REF!)+SUMIF(#REF!,B10,#REF!)</f>
        <v>#REF!</v>
      </c>
      <c r="O10" s="25" t="e">
        <f>SUMIF(#REF!,B10,#REF!)+SUMIF(#REF!,B10,#REF!)+SUMIF(#REF!,B10,#REF!)</f>
        <v>#REF!</v>
      </c>
      <c r="P10" s="25" t="e">
        <f t="shared" si="1"/>
        <v>#REF!</v>
      </c>
      <c r="Q10" s="25" t="e">
        <f>SUMIF(#REF!,B10,#REF!)+SUMIF(#REF!,B10,#REF!)+SUMIF(#REF!,B10,#REF!)</f>
        <v>#REF!</v>
      </c>
      <c r="R10" s="25" t="e">
        <f>SUMIF(#REF!,B10,#REF!)+SUMIF(#REF!,B10,#REF!)+SUMIF(#REF!,B10,#REF!)</f>
        <v>#REF!</v>
      </c>
      <c r="S10" s="35" t="e">
        <f>SUMIF(#REF!,B10,#REF!)+SUMIF(#REF!,B10,#REF!)+SUMIF(#REF!,B10,#REF!)</f>
        <v>#REF!</v>
      </c>
      <c r="T10" s="25" t="e">
        <f>SUMIF(#REF!,B10,#REF!)+SUMIF(#REF!,B10,#REF!)+SUMIF(#REF!,B10,#REF!)</f>
        <v>#REF!</v>
      </c>
      <c r="U10" s="25" t="e">
        <f t="shared" si="2"/>
        <v>#REF!</v>
      </c>
      <c r="V10" s="25" t="e">
        <f>SUMIF(#REF!,B10,#REF!)+SUMIF(#REF!,B10,#REF!)+SUMIF(#REF!,B10,#REF!)</f>
        <v>#REF!</v>
      </c>
      <c r="W10" s="25" t="e">
        <f>SUMIF(#REF!,B10,#REF!)+SUMIF(#REF!,B10,#REF!)+SUMIF(#REF!,B10,#REF!)</f>
        <v>#REF!</v>
      </c>
      <c r="X10" s="35" t="e">
        <f>SUMIF(#REF!,B10,#REF!)+SUMIF(#REF!,B10,#REF!)+SUMIF(#REF!,B10,#REF!)</f>
        <v>#REF!</v>
      </c>
      <c r="Y10" s="25" t="e">
        <f>SUMIF(#REF!,B10,#REF!)+SUMIF(#REF!,B10,#REF!)+SUMIF(#REF!,B10,#REF!)</f>
        <v>#REF!</v>
      </c>
      <c r="Z10" s="25" t="e">
        <f t="shared" si="3"/>
        <v>#REF!</v>
      </c>
      <c r="AA10" s="25" t="e">
        <f>SUMIF(#REF!,B10,#REF!)+SUMIF(#REF!,B10,#REF!)+SUMIF(#REF!,B10,#REF!)</f>
        <v>#REF!</v>
      </c>
      <c r="AB10" s="25" t="e">
        <f>SUMIF(#REF!,B10,#REF!)+SUMIF(#REF!,B10,#REF!)+SUMIF(#REF!,B10,#REF!)</f>
        <v>#REF!</v>
      </c>
      <c r="AC10" s="25" t="e">
        <f>SUMIF(#REF!,B10,#REF!)+SUMIF(#REF!,B10,#REF!)+SUMIF(#REF!,B10,#REF!)</f>
        <v>#REF!</v>
      </c>
      <c r="AD10" s="25" t="e">
        <f>SUMIF(#REF!,B10,#REF!)+SUMIF(#REF!,B10,#REF!)+SUMIF(#REF!,B10,#REF!)</f>
        <v>#REF!</v>
      </c>
      <c r="AE10" s="25" t="e">
        <f t="shared" si="4"/>
        <v>#REF!</v>
      </c>
      <c r="AF10" s="25" t="e">
        <f>SUMIF(#REF!,B10,#REF!)+SUMIF(#REF!,B10,#REF!)+SUMIF(#REF!,B10,#REF!)</f>
        <v>#REF!</v>
      </c>
      <c r="AG10" s="25" t="e">
        <f>SUMIF(#REF!,B10,#REF!)+SUMIF(#REF!,B10,#REF!)+SUMIF(#REF!,B10,#REF!)</f>
        <v>#REF!</v>
      </c>
      <c r="AH10" s="25" t="e">
        <f>(SUMIF(#REF!,B10,#REF!)+SUMIF(#REF!,B10,#REF!)+SUMIF(#REF!,B10,#REF!))/10000</f>
        <v>#REF!</v>
      </c>
      <c r="AI10" s="25" t="e">
        <f>SUMIF(#REF!,B10,#REF!)+SUMIF(#REF!,B10,#REF!)+SUMIF(#REF!,B10,#REF!)</f>
        <v>#REF!</v>
      </c>
      <c r="AJ10" s="25" t="e">
        <f t="shared" si="5"/>
        <v>#REF!</v>
      </c>
      <c r="AK10" s="25" t="e">
        <f t="shared" si="6"/>
        <v>#REF!</v>
      </c>
      <c r="AL10" s="25" t="e">
        <f>(SUMIF(#REF!,B10,#REF!)+SUMIF(#REF!,B10,#REF!)+SUMIF(#REF!,B10,#REF!))/10000</f>
        <v>#REF!</v>
      </c>
      <c r="AM10" s="25" t="e">
        <f>(SUMIF(#REF!,B10,#REF!)+SUMIF(#REF!,B10,#REF!)+SUMIF(#REF!,B10,#REF!))/10000</f>
        <v>#REF!</v>
      </c>
      <c r="AN10" s="38"/>
      <c r="AO10" s="41"/>
    </row>
    <row r="11" s="3" customFormat="1" ht="20.1" customHeight="1" spans="1:41">
      <c r="A11" s="22" t="s">
        <v>211</v>
      </c>
      <c r="B11" s="23" t="s">
        <v>212</v>
      </c>
      <c r="C11" s="24" t="e">
        <f>#REF!/10000</f>
        <v>#REF!</v>
      </c>
      <c r="D11" s="24"/>
      <c r="E11" s="24"/>
      <c r="F11" s="25" t="e">
        <f>#REF!</f>
        <v>#REF!</v>
      </c>
      <c r="G11" s="25"/>
      <c r="H11" s="25"/>
      <c r="I11" s="25"/>
      <c r="J11" s="25" t="e">
        <f>#REF!</f>
        <v>#REF!</v>
      </c>
      <c r="K11" s="25"/>
      <c r="L11" s="25"/>
      <c r="M11" s="25"/>
      <c r="N11" s="25" t="e">
        <f>SUMIF(#REF!,B11,#REF!)+SUMIF(#REF!,B11,#REF!)+SUMIF(#REF!,B11,#REF!)</f>
        <v>#REF!</v>
      </c>
      <c r="O11" s="25" t="e">
        <f>SUMIF(#REF!,B11,#REF!)+SUMIF(#REF!,B11,#REF!)+SUMIF(#REF!,B11,#REF!)</f>
        <v>#REF!</v>
      </c>
      <c r="P11" s="25" t="e">
        <f t="shared" si="1"/>
        <v>#REF!</v>
      </c>
      <c r="Q11" s="25" t="e">
        <f>SUMIF(#REF!,B11,#REF!)+SUMIF(#REF!,B11,#REF!)+SUMIF(#REF!,B11,#REF!)</f>
        <v>#REF!</v>
      </c>
      <c r="R11" s="25" t="e">
        <f>SUMIF(#REF!,B11,#REF!)+SUMIF(#REF!,B11,#REF!)+SUMIF(#REF!,B11,#REF!)</f>
        <v>#REF!</v>
      </c>
      <c r="S11" s="35" t="e">
        <f>SUMIF(#REF!,B11,#REF!)+SUMIF(#REF!,B11,#REF!)+SUMIF(#REF!,B11,#REF!)</f>
        <v>#REF!</v>
      </c>
      <c r="T11" s="25" t="e">
        <f>SUMIF(#REF!,B11,#REF!)+SUMIF(#REF!,B11,#REF!)+SUMIF(#REF!,B11,#REF!)</f>
        <v>#REF!</v>
      </c>
      <c r="U11" s="25" t="e">
        <f t="shared" si="2"/>
        <v>#REF!</v>
      </c>
      <c r="V11" s="25" t="e">
        <f>SUMIF(#REF!,B11,#REF!)+SUMIF(#REF!,B11,#REF!)+SUMIF(#REF!,B11,#REF!)</f>
        <v>#REF!</v>
      </c>
      <c r="W11" s="25" t="e">
        <f>SUMIF(#REF!,B11,#REF!)+SUMIF(#REF!,B11,#REF!)+SUMIF(#REF!,B11,#REF!)</f>
        <v>#REF!</v>
      </c>
      <c r="X11" s="35" t="e">
        <f>SUMIF(#REF!,B11,#REF!)+SUMIF(#REF!,B11,#REF!)+SUMIF(#REF!,B11,#REF!)</f>
        <v>#REF!</v>
      </c>
      <c r="Y11" s="25" t="e">
        <f>SUMIF(#REF!,B11,#REF!)+SUMIF(#REF!,B11,#REF!)+SUMIF(#REF!,B11,#REF!)</f>
        <v>#REF!</v>
      </c>
      <c r="Z11" s="25" t="e">
        <f t="shared" si="3"/>
        <v>#REF!</v>
      </c>
      <c r="AA11" s="25" t="e">
        <f>SUMIF(#REF!,B11,#REF!)+SUMIF(#REF!,B11,#REF!)+SUMIF(#REF!,B11,#REF!)</f>
        <v>#REF!</v>
      </c>
      <c r="AB11" s="25" t="e">
        <f>SUMIF(#REF!,B11,#REF!)+SUMIF(#REF!,B11,#REF!)+SUMIF(#REF!,B11,#REF!)</f>
        <v>#REF!</v>
      </c>
      <c r="AC11" s="25" t="e">
        <f>SUMIF(#REF!,B11,#REF!)+SUMIF(#REF!,B11,#REF!)+SUMIF(#REF!,B11,#REF!)</f>
        <v>#REF!</v>
      </c>
      <c r="AD11" s="25" t="e">
        <f>SUMIF(#REF!,B11,#REF!)+SUMIF(#REF!,B11,#REF!)+SUMIF(#REF!,B11,#REF!)</f>
        <v>#REF!</v>
      </c>
      <c r="AE11" s="25" t="e">
        <f t="shared" si="4"/>
        <v>#REF!</v>
      </c>
      <c r="AF11" s="25" t="e">
        <f>SUMIF(#REF!,B11,#REF!)+SUMIF(#REF!,B11,#REF!)+SUMIF(#REF!,B11,#REF!)</f>
        <v>#REF!</v>
      </c>
      <c r="AG11" s="25" t="e">
        <f>SUMIF(#REF!,B11,#REF!)+SUMIF(#REF!,B11,#REF!)+SUMIF(#REF!,B11,#REF!)</f>
        <v>#REF!</v>
      </c>
      <c r="AH11" s="25" t="e">
        <f>(SUMIF(#REF!,B11,#REF!)+SUMIF(#REF!,B11,#REF!)+SUMIF(#REF!,B11,#REF!))/10000</f>
        <v>#REF!</v>
      </c>
      <c r="AI11" s="25" t="e">
        <f>SUMIF(#REF!,B11,#REF!)+SUMIF(#REF!,B11,#REF!)+SUMIF(#REF!,B11,#REF!)</f>
        <v>#REF!</v>
      </c>
      <c r="AJ11" s="25" t="e">
        <f t="shared" si="5"/>
        <v>#REF!</v>
      </c>
      <c r="AK11" s="25" t="e">
        <f t="shared" si="6"/>
        <v>#REF!</v>
      </c>
      <c r="AL11" s="25" t="e">
        <f>(SUMIF(#REF!,B11,#REF!)+SUMIF(#REF!,B11,#REF!)+SUMIF(#REF!,B11,#REF!))/10000</f>
        <v>#REF!</v>
      </c>
      <c r="AM11" s="25" t="e">
        <f>(SUMIF(#REF!,B11,#REF!)+SUMIF(#REF!,B11,#REF!)+SUMIF(#REF!,B11,#REF!))/10000</f>
        <v>#REF!</v>
      </c>
      <c r="AN11" s="38"/>
      <c r="AO11" s="41"/>
    </row>
    <row r="12" s="2" customFormat="1" ht="20.1" customHeight="1" spans="1:41">
      <c r="A12" s="26" t="s">
        <v>213</v>
      </c>
      <c r="B12" s="16"/>
      <c r="C12" s="19" t="e">
        <f>SUM(C13:C14)</f>
        <v>#REF!</v>
      </c>
      <c r="D12" s="19"/>
      <c r="E12" s="19"/>
      <c r="F12" s="20" t="e">
        <f>SUM(F13:F14)</f>
        <v>#REF!</v>
      </c>
      <c r="G12" s="20"/>
      <c r="H12" s="20"/>
      <c r="I12" s="20"/>
      <c r="J12" s="20" t="e">
        <f>SUM(J13:J14)</f>
        <v>#REF!</v>
      </c>
      <c r="K12" s="20"/>
      <c r="L12" s="20"/>
      <c r="M12" s="20"/>
      <c r="N12" s="20" t="e">
        <f t="shared" ref="N12:AM12" si="8">SUM(N13:N14)</f>
        <v>#REF!</v>
      </c>
      <c r="O12" s="20" t="e">
        <f t="shared" si="8"/>
        <v>#REF!</v>
      </c>
      <c r="P12" s="20" t="e">
        <f t="shared" si="8"/>
        <v>#REF!</v>
      </c>
      <c r="Q12" s="20" t="e">
        <f t="shared" si="8"/>
        <v>#REF!</v>
      </c>
      <c r="R12" s="20" t="e">
        <f t="shared" si="8"/>
        <v>#REF!</v>
      </c>
      <c r="S12" s="20" t="e">
        <f t="shared" si="8"/>
        <v>#REF!</v>
      </c>
      <c r="T12" s="20" t="e">
        <f t="shared" si="8"/>
        <v>#REF!</v>
      </c>
      <c r="U12" s="20" t="e">
        <f t="shared" si="8"/>
        <v>#REF!</v>
      </c>
      <c r="V12" s="20" t="e">
        <f t="shared" si="8"/>
        <v>#REF!</v>
      </c>
      <c r="W12" s="20" t="e">
        <f t="shared" si="8"/>
        <v>#REF!</v>
      </c>
      <c r="X12" s="20" t="e">
        <f t="shared" si="8"/>
        <v>#REF!</v>
      </c>
      <c r="Y12" s="20" t="e">
        <f t="shared" si="8"/>
        <v>#REF!</v>
      </c>
      <c r="Z12" s="20" t="e">
        <f t="shared" si="8"/>
        <v>#REF!</v>
      </c>
      <c r="AA12" s="20" t="e">
        <f t="shared" si="8"/>
        <v>#REF!</v>
      </c>
      <c r="AB12" s="20" t="e">
        <f t="shared" si="8"/>
        <v>#REF!</v>
      </c>
      <c r="AC12" s="20" t="e">
        <f t="shared" si="8"/>
        <v>#REF!</v>
      </c>
      <c r="AD12" s="20" t="e">
        <f t="shared" si="8"/>
        <v>#REF!</v>
      </c>
      <c r="AE12" s="20" t="e">
        <f t="shared" si="8"/>
        <v>#REF!</v>
      </c>
      <c r="AF12" s="20" t="e">
        <f t="shared" si="8"/>
        <v>#REF!</v>
      </c>
      <c r="AG12" s="20" t="e">
        <f t="shared" si="8"/>
        <v>#REF!</v>
      </c>
      <c r="AH12" s="20" t="e">
        <f t="shared" si="8"/>
        <v>#REF!</v>
      </c>
      <c r="AI12" s="20" t="e">
        <f t="shared" si="8"/>
        <v>#REF!</v>
      </c>
      <c r="AJ12" s="20" t="e">
        <f t="shared" si="8"/>
        <v>#REF!</v>
      </c>
      <c r="AK12" s="20" t="e">
        <f t="shared" si="8"/>
        <v>#REF!</v>
      </c>
      <c r="AL12" s="20" t="e">
        <f t="shared" si="8"/>
        <v>#REF!</v>
      </c>
      <c r="AM12" s="20" t="e">
        <f t="shared" si="8"/>
        <v>#REF!</v>
      </c>
      <c r="AN12" s="37"/>
      <c r="AO12" s="40"/>
    </row>
    <row r="13" s="3" customFormat="1" ht="20.1" customHeight="1" spans="1:41">
      <c r="A13" s="22" t="s">
        <v>214</v>
      </c>
      <c r="B13" s="23" t="s">
        <v>215</v>
      </c>
      <c r="C13" s="24" t="e">
        <f>(#REF!+#REF!)/10000</f>
        <v>#REF!</v>
      </c>
      <c r="D13" s="24"/>
      <c r="E13" s="24"/>
      <c r="F13" s="25" t="e">
        <f>#REF!+#REF!</f>
        <v>#REF!</v>
      </c>
      <c r="G13" s="25"/>
      <c r="H13" s="25"/>
      <c r="I13" s="25"/>
      <c r="J13" s="25" t="e">
        <f>#REF!+#REF!</f>
        <v>#REF!</v>
      </c>
      <c r="K13" s="25"/>
      <c r="L13" s="25"/>
      <c r="M13" s="25"/>
      <c r="N13" s="25" t="e">
        <f>SUMIF(#REF!,B13,#REF!)+SUMIF(#REF!,B13,#REF!)+SUMIF(#REF!,B13,#REF!)</f>
        <v>#REF!</v>
      </c>
      <c r="O13" s="25" t="e">
        <f>SUMIF(#REF!,B13,#REF!)+SUMIF(#REF!,B13,#REF!)+SUMIF(#REF!,B13,#REF!)</f>
        <v>#REF!</v>
      </c>
      <c r="P13" s="25" t="e">
        <f t="shared" si="1"/>
        <v>#REF!</v>
      </c>
      <c r="Q13" s="25" t="e">
        <f>SUMIF(#REF!,B13,#REF!)+SUMIF(#REF!,B13,#REF!)+SUMIF(#REF!,B13,#REF!)</f>
        <v>#REF!</v>
      </c>
      <c r="R13" s="25" t="e">
        <f>SUMIF(#REF!,B13,#REF!)+SUMIF(#REF!,B13,#REF!)+SUMIF(#REF!,B13,#REF!)</f>
        <v>#REF!</v>
      </c>
      <c r="S13" s="35" t="e">
        <f>SUMIF(#REF!,B13,#REF!)+SUMIF(#REF!,B13,#REF!)+SUMIF(#REF!,B13,#REF!)</f>
        <v>#REF!</v>
      </c>
      <c r="T13" s="25" t="e">
        <f>SUMIF(#REF!,B13,#REF!)+SUMIF(#REF!,B13,#REF!)+SUMIF(#REF!,B13,#REF!)</f>
        <v>#REF!</v>
      </c>
      <c r="U13" s="25" t="e">
        <f t="shared" si="2"/>
        <v>#REF!</v>
      </c>
      <c r="V13" s="25" t="e">
        <f>SUMIF(#REF!,B13,#REF!)+SUMIF(#REF!,B13,#REF!)+SUMIF(#REF!,B13,#REF!)</f>
        <v>#REF!</v>
      </c>
      <c r="W13" s="25" t="e">
        <f>SUMIF(#REF!,B13,#REF!)+SUMIF(#REF!,B13,#REF!)+SUMIF(#REF!,B13,#REF!)</f>
        <v>#REF!</v>
      </c>
      <c r="X13" s="35" t="e">
        <f>SUMIF(#REF!,B13,#REF!)+SUMIF(#REF!,B13,#REF!)+SUMIF(#REF!,B13,#REF!)</f>
        <v>#REF!</v>
      </c>
      <c r="Y13" s="25" t="e">
        <f>SUMIF(#REF!,B13,#REF!)+SUMIF(#REF!,B13,#REF!)+SUMIF(#REF!,B13,#REF!)</f>
        <v>#REF!</v>
      </c>
      <c r="Z13" s="25" t="e">
        <f t="shared" si="3"/>
        <v>#REF!</v>
      </c>
      <c r="AA13" s="25" t="e">
        <f>SUMIF(#REF!,B13,#REF!)+SUMIF(#REF!,B13,#REF!)+SUMIF(#REF!,B13,#REF!)</f>
        <v>#REF!</v>
      </c>
      <c r="AB13" s="25" t="e">
        <f>SUMIF(#REF!,B13,#REF!)+SUMIF(#REF!,B13,#REF!)+SUMIF(#REF!,B13,#REF!)</f>
        <v>#REF!</v>
      </c>
      <c r="AC13" s="25" t="e">
        <f>SUMIF(#REF!,B13,#REF!)+SUMIF(#REF!,B13,#REF!)+SUMIF(#REF!,B13,#REF!)</f>
        <v>#REF!</v>
      </c>
      <c r="AD13" s="25" t="e">
        <f>SUMIF(#REF!,B13,#REF!)+SUMIF(#REF!,B13,#REF!)+SUMIF(#REF!,B13,#REF!)</f>
        <v>#REF!</v>
      </c>
      <c r="AE13" s="25" t="e">
        <f t="shared" si="4"/>
        <v>#REF!</v>
      </c>
      <c r="AF13" s="25" t="e">
        <f>SUMIF(#REF!,B13,#REF!)+SUMIF(#REF!,B13,#REF!)+SUMIF(#REF!,B13,#REF!)</f>
        <v>#REF!</v>
      </c>
      <c r="AG13" s="25" t="e">
        <f>SUMIF(#REF!,B13,#REF!)+SUMIF(#REF!,B13,#REF!)+SUMIF(#REF!,B13,#REF!)</f>
        <v>#REF!</v>
      </c>
      <c r="AH13" s="25" t="e">
        <f>(SUMIF(#REF!,B13,#REF!)+SUMIF(#REF!,B13,#REF!)+SUMIF(#REF!,B13,#REF!))/10000</f>
        <v>#REF!</v>
      </c>
      <c r="AI13" s="25" t="e">
        <f>SUMIF(#REF!,B13,#REF!)+SUMIF(#REF!,B13,#REF!)+SUMIF(#REF!,B13,#REF!)</f>
        <v>#REF!</v>
      </c>
      <c r="AJ13" s="25" t="e">
        <f t="shared" si="5"/>
        <v>#REF!</v>
      </c>
      <c r="AK13" s="25" t="e">
        <f t="shared" si="6"/>
        <v>#REF!</v>
      </c>
      <c r="AL13" s="25" t="e">
        <f>(SUMIF(#REF!,B13,#REF!)+SUMIF(#REF!,B13,#REF!)+SUMIF(#REF!,B13,#REF!))/10000</f>
        <v>#REF!</v>
      </c>
      <c r="AM13" s="25" t="e">
        <f>(SUMIF(#REF!,B13,#REF!)+SUMIF(#REF!,B13,#REF!)+SUMIF(#REF!,B13,#REF!))/10000</f>
        <v>#REF!</v>
      </c>
      <c r="AN13" s="38"/>
      <c r="AO13" s="41"/>
    </row>
    <row r="14" s="3" customFormat="1" ht="20.1" customHeight="1" spans="1:41">
      <c r="A14" s="22" t="s">
        <v>216</v>
      </c>
      <c r="B14" s="23" t="s">
        <v>217</v>
      </c>
      <c r="C14" s="24" t="e">
        <f>(#REF!+#REF!)/10000-(#REF!+#REF!)/10000</f>
        <v>#REF!</v>
      </c>
      <c r="D14" s="24"/>
      <c r="E14" s="24"/>
      <c r="F14" s="25" t="e">
        <f>(#REF!+#REF!)-(#REF!+#REF!)</f>
        <v>#REF!</v>
      </c>
      <c r="G14" s="25"/>
      <c r="H14" s="25"/>
      <c r="I14" s="25"/>
      <c r="J14" s="25" t="e">
        <f>(#REF!+#REF!)-(#REF!+#REF!)</f>
        <v>#REF!</v>
      </c>
      <c r="K14" s="25"/>
      <c r="L14" s="25"/>
      <c r="M14" s="25"/>
      <c r="N14" s="25" t="e">
        <f>SUMIF(#REF!,B14,#REF!)+SUMIF(#REF!,B14,#REF!)+SUMIF(#REF!,B14,#REF!)</f>
        <v>#REF!</v>
      </c>
      <c r="O14" s="25" t="e">
        <f>SUMIF(#REF!,B14,#REF!)+SUMIF(#REF!,B14,#REF!)+SUMIF(#REF!,B14,#REF!)</f>
        <v>#REF!</v>
      </c>
      <c r="P14" s="25" t="e">
        <f t="shared" si="1"/>
        <v>#REF!</v>
      </c>
      <c r="Q14" s="25" t="e">
        <f>SUMIF(#REF!,B14,#REF!)+SUMIF(#REF!,B14,#REF!)+SUMIF(#REF!,B14,#REF!)</f>
        <v>#REF!</v>
      </c>
      <c r="R14" s="25" t="e">
        <f>SUMIF(#REF!,B14,#REF!)+SUMIF(#REF!,B14,#REF!)+SUMIF(#REF!,B14,#REF!)</f>
        <v>#REF!</v>
      </c>
      <c r="S14" s="35" t="e">
        <f>SUMIF(#REF!,B14,#REF!)+SUMIF(#REF!,B14,#REF!)+SUMIF(#REF!,B14,#REF!)</f>
        <v>#REF!</v>
      </c>
      <c r="T14" s="25" t="e">
        <f>SUMIF(#REF!,B14,#REF!)+SUMIF(#REF!,B14,#REF!)+SUMIF(#REF!,B14,#REF!)</f>
        <v>#REF!</v>
      </c>
      <c r="U14" s="25" t="e">
        <f t="shared" si="2"/>
        <v>#REF!</v>
      </c>
      <c r="V14" s="25" t="e">
        <f>SUMIF(#REF!,B14,#REF!)+SUMIF(#REF!,B14,#REF!)+SUMIF(#REF!,B14,#REF!)</f>
        <v>#REF!</v>
      </c>
      <c r="W14" s="25" t="e">
        <f>SUMIF(#REF!,B14,#REF!)+SUMIF(#REF!,B14,#REF!)+SUMIF(#REF!,B14,#REF!)</f>
        <v>#REF!</v>
      </c>
      <c r="X14" s="35" t="e">
        <f>SUMIF(#REF!,B14,#REF!)+SUMIF(#REF!,B14,#REF!)+SUMIF(#REF!,B14,#REF!)</f>
        <v>#REF!</v>
      </c>
      <c r="Y14" s="25" t="e">
        <f>SUMIF(#REF!,B14,#REF!)+SUMIF(#REF!,B14,#REF!)+SUMIF(#REF!,B14,#REF!)</f>
        <v>#REF!</v>
      </c>
      <c r="Z14" s="25" t="e">
        <f t="shared" si="3"/>
        <v>#REF!</v>
      </c>
      <c r="AA14" s="25" t="e">
        <f>SUMIF(#REF!,B14,#REF!)+SUMIF(#REF!,B14,#REF!)+SUMIF(#REF!,B14,#REF!)</f>
        <v>#REF!</v>
      </c>
      <c r="AB14" s="25" t="e">
        <f>SUMIF(#REF!,B14,#REF!)+SUMIF(#REF!,B14,#REF!)+SUMIF(#REF!,B14,#REF!)</f>
        <v>#REF!</v>
      </c>
      <c r="AC14" s="25" t="e">
        <f>SUMIF(#REF!,B14,#REF!)+SUMIF(#REF!,B14,#REF!)+SUMIF(#REF!,B14,#REF!)</f>
        <v>#REF!</v>
      </c>
      <c r="AD14" s="25" t="e">
        <f>SUMIF(#REF!,B14,#REF!)+SUMIF(#REF!,B14,#REF!)+SUMIF(#REF!,B14,#REF!)</f>
        <v>#REF!</v>
      </c>
      <c r="AE14" s="25" t="e">
        <f t="shared" si="4"/>
        <v>#REF!</v>
      </c>
      <c r="AF14" s="25" t="e">
        <f>SUMIF(#REF!,B14,#REF!)+SUMIF(#REF!,B14,#REF!)+SUMIF(#REF!,B14,#REF!)</f>
        <v>#REF!</v>
      </c>
      <c r="AG14" s="25" t="e">
        <f>SUMIF(#REF!,B14,#REF!)+SUMIF(#REF!,B14,#REF!)+SUMIF(#REF!,B14,#REF!)</f>
        <v>#REF!</v>
      </c>
      <c r="AH14" s="25" t="e">
        <f>(SUMIF(#REF!,B14,#REF!)+SUMIF(#REF!,B14,#REF!)+SUMIF(#REF!,B14,#REF!))/10000</f>
        <v>#REF!</v>
      </c>
      <c r="AI14" s="25" t="e">
        <f>SUMIF(#REF!,B14,#REF!)+SUMIF(#REF!,B14,#REF!)+SUMIF(#REF!,B14,#REF!)</f>
        <v>#REF!</v>
      </c>
      <c r="AJ14" s="25" t="e">
        <f t="shared" si="5"/>
        <v>#REF!</v>
      </c>
      <c r="AK14" s="25" t="e">
        <f t="shared" si="6"/>
        <v>#REF!</v>
      </c>
      <c r="AL14" s="25" t="e">
        <f>(SUMIF(#REF!,B14,#REF!)+SUMIF(#REF!,B14,#REF!)+SUMIF(#REF!,B14,#REF!))/10000</f>
        <v>#REF!</v>
      </c>
      <c r="AM14" s="25" t="e">
        <f>(SUMIF(#REF!,B14,#REF!)+SUMIF(#REF!,B14,#REF!)+SUMIF(#REF!,B14,#REF!))/10000</f>
        <v>#REF!</v>
      </c>
      <c r="AN14" s="38"/>
      <c r="AO14" s="41"/>
    </row>
    <row r="15" s="2" customFormat="1" ht="20.1" customHeight="1" spans="1:41">
      <c r="A15" s="26" t="s">
        <v>218</v>
      </c>
      <c r="B15" s="16"/>
      <c r="C15" s="19"/>
      <c r="D15" s="19"/>
      <c r="E15" s="19"/>
      <c r="F15" s="20"/>
      <c r="G15" s="20"/>
      <c r="H15" s="20"/>
      <c r="I15" s="20"/>
      <c r="J15" s="20"/>
      <c r="K15" s="20"/>
      <c r="L15" s="20"/>
      <c r="M15" s="20"/>
      <c r="N15" s="25"/>
      <c r="O15" s="25"/>
      <c r="P15" s="20"/>
      <c r="Q15" s="25"/>
      <c r="R15" s="25"/>
      <c r="S15" s="35"/>
      <c r="T15" s="25"/>
      <c r="U15" s="25"/>
      <c r="V15" s="25"/>
      <c r="W15" s="25"/>
      <c r="X15" s="35"/>
      <c r="Y15" s="25"/>
      <c r="Z15" s="25"/>
      <c r="AA15" s="25"/>
      <c r="AB15" s="25"/>
      <c r="AC15" s="25"/>
      <c r="AD15" s="25"/>
      <c r="AE15" s="25"/>
      <c r="AF15" s="25"/>
      <c r="AG15" s="25"/>
      <c r="AH15" s="25"/>
      <c r="AI15" s="25"/>
      <c r="AJ15" s="25"/>
      <c r="AK15" s="25"/>
      <c r="AL15" s="25"/>
      <c r="AM15" s="25"/>
      <c r="AN15" s="37"/>
      <c r="AO15" s="40"/>
    </row>
    <row r="16" s="2" customFormat="1" ht="20.1" customHeight="1" spans="1:41">
      <c r="A16" s="26" t="s">
        <v>219</v>
      </c>
      <c r="B16" s="23" t="s">
        <v>220</v>
      </c>
      <c r="C16" s="19" t="e">
        <f>#REF!/10000</f>
        <v>#REF!</v>
      </c>
      <c r="D16" s="19"/>
      <c r="E16" s="19"/>
      <c r="F16" s="20" t="e">
        <f>#REF!</f>
        <v>#REF!</v>
      </c>
      <c r="G16" s="20"/>
      <c r="H16" s="20"/>
      <c r="I16" s="20"/>
      <c r="J16" s="20" t="e">
        <f>#REF!</f>
        <v>#REF!</v>
      </c>
      <c r="K16" s="20"/>
      <c r="L16" s="20"/>
      <c r="M16" s="20"/>
      <c r="N16" s="20" t="e">
        <f>SUMIF(#REF!,B16,#REF!)+SUMIF(#REF!,B16,#REF!)+SUMIF(#REF!,B16,#REF!)</f>
        <v>#REF!</v>
      </c>
      <c r="O16" s="20" t="e">
        <f>SUMIF(#REF!,B16,#REF!)+SUMIF(#REF!,B16,#REF!)+SUMIF(#REF!,B16,#REF!)</f>
        <v>#REF!</v>
      </c>
      <c r="P16" s="20" t="e">
        <f t="shared" si="1"/>
        <v>#REF!</v>
      </c>
      <c r="Q16" s="20" t="e">
        <f>SUMIF(#REF!,B16,#REF!)+SUMIF(#REF!,B16,#REF!)+SUMIF(#REF!,B16,#REF!)</f>
        <v>#REF!</v>
      </c>
      <c r="R16" s="20" t="e">
        <f>SUMIF(#REF!,B16,#REF!)+SUMIF(#REF!,B16,#REF!)+SUMIF(#REF!,B16,#REF!)</f>
        <v>#REF!</v>
      </c>
      <c r="S16" s="34" t="e">
        <f>SUMIF(#REF!,B16,#REF!)+SUMIF(#REF!,B16,#REF!)+SUMIF(#REF!,B16,#REF!)</f>
        <v>#REF!</v>
      </c>
      <c r="T16" s="20" t="e">
        <f>SUMIF(#REF!,B16,#REF!)+SUMIF(#REF!,B16,#REF!)+SUMIF(#REF!,B16,#REF!)</f>
        <v>#REF!</v>
      </c>
      <c r="U16" s="20" t="e">
        <f>T16-W16</f>
        <v>#REF!</v>
      </c>
      <c r="V16" s="20" t="e">
        <f>SUMIF(#REF!,B16,#REF!)+SUMIF(#REF!,B16,#REF!)+SUMIF(#REF!,B16,#REF!)</f>
        <v>#REF!</v>
      </c>
      <c r="W16" s="20" t="e">
        <f>SUMIF(#REF!,B16,#REF!)+SUMIF(#REF!,B16,#REF!)+SUMIF(#REF!,B16,#REF!)</f>
        <v>#REF!</v>
      </c>
      <c r="X16" s="34" t="e">
        <f>SUMIF(#REF!,B16,#REF!)+SUMIF(#REF!,B16,#REF!)+SUMIF(#REF!,B16,#REF!)</f>
        <v>#REF!</v>
      </c>
      <c r="Y16" s="20" t="e">
        <f>SUMIF(#REF!,B16,#REF!)+SUMIF(#REF!,B16,#REF!)+SUMIF(#REF!,B16,#REF!)</f>
        <v>#REF!</v>
      </c>
      <c r="Z16" s="20" t="e">
        <f>Y16-AB16</f>
        <v>#REF!</v>
      </c>
      <c r="AA16" s="20" t="e">
        <f>SUMIF(#REF!,B16,#REF!)+SUMIF(#REF!,B16,#REF!)+SUMIF(#REF!,B16,#REF!)</f>
        <v>#REF!</v>
      </c>
      <c r="AB16" s="20" t="e">
        <f>SUMIF(#REF!,B16,#REF!)+SUMIF(#REF!,B16,#REF!)+SUMIF(#REF!,B16,#REF!)</f>
        <v>#REF!</v>
      </c>
      <c r="AC16" s="20" t="e">
        <f>SUMIF(#REF!,B16,#REF!)+SUMIF(#REF!,B16,#REF!)+SUMIF(#REF!,B16,#REF!)</f>
        <v>#REF!</v>
      </c>
      <c r="AD16" s="20" t="e">
        <f>SUMIF(#REF!,B16,#REF!)+SUMIF(#REF!,B16,#REF!)+SUMIF(#REF!,B16,#REF!)</f>
        <v>#REF!</v>
      </c>
      <c r="AE16" s="20" t="e">
        <f t="shared" si="4"/>
        <v>#REF!</v>
      </c>
      <c r="AF16" s="20" t="e">
        <f>SUMIF(#REF!,B16,#REF!)+SUMIF(#REF!,B16,#REF!)+SUMIF(#REF!,B16,#REF!)</f>
        <v>#REF!</v>
      </c>
      <c r="AG16" s="20" t="e">
        <f>SUMIF(#REF!,B16,#REF!)+SUMIF(#REF!,B16,#REF!)+SUMIF(#REF!,B16,#REF!)</f>
        <v>#REF!</v>
      </c>
      <c r="AH16" s="20" t="e">
        <f>(SUMIF(#REF!,B16,#REF!)+SUMIF(#REF!,B16,#REF!)+SUMIF(#REF!,B16,#REF!))/10000</f>
        <v>#REF!</v>
      </c>
      <c r="AI16" s="20" t="e">
        <f>SUMIF(#REF!,B16,#REF!)+SUMIF(#REF!,B16,#REF!)+SUMIF(#REF!,B16,#REF!)</f>
        <v>#REF!</v>
      </c>
      <c r="AJ16" s="20" t="e">
        <f t="shared" si="5"/>
        <v>#REF!</v>
      </c>
      <c r="AK16" s="20" t="e">
        <f t="shared" si="6"/>
        <v>#REF!</v>
      </c>
      <c r="AL16" s="20" t="e">
        <f>(SUMIF(#REF!,B16,#REF!)+SUMIF(#REF!,B16,#REF!)+SUMIF(#REF!,B16,#REF!))/10000</f>
        <v>#REF!</v>
      </c>
      <c r="AM16" s="20" t="e">
        <f>(SUMIF(#REF!,B16,#REF!)+SUMIF(#REF!,B16,#REF!)+SUMIF(#REF!,B16,#REF!))/10000</f>
        <v>#REF!</v>
      </c>
      <c r="AN16" s="37"/>
      <c r="AO16" s="40"/>
    </row>
    <row r="17" s="2" customFormat="1" ht="20.1" customHeight="1" spans="1:41">
      <c r="A17" s="26" t="s">
        <v>221</v>
      </c>
      <c r="B17" s="16"/>
      <c r="C17" s="19" t="e">
        <f>SUM(C18:C20)</f>
        <v>#REF!</v>
      </c>
      <c r="D17" s="19"/>
      <c r="E17" s="19"/>
      <c r="F17" s="20" t="e">
        <f>SUM(F18:F20)</f>
        <v>#REF!</v>
      </c>
      <c r="G17" s="20"/>
      <c r="H17" s="20"/>
      <c r="I17" s="20"/>
      <c r="J17" s="20" t="e">
        <f>SUM(J18:J20)</f>
        <v>#REF!</v>
      </c>
      <c r="K17" s="20"/>
      <c r="L17" s="20"/>
      <c r="M17" s="20"/>
      <c r="N17" s="20" t="e">
        <f t="shared" ref="N17:AM17" si="9">SUM(N18:N20)</f>
        <v>#REF!</v>
      </c>
      <c r="O17" s="20" t="e">
        <f t="shared" si="9"/>
        <v>#REF!</v>
      </c>
      <c r="P17" s="20" t="e">
        <f t="shared" si="9"/>
        <v>#REF!</v>
      </c>
      <c r="Q17" s="20" t="e">
        <f t="shared" si="9"/>
        <v>#REF!</v>
      </c>
      <c r="R17" s="20" t="e">
        <f t="shared" si="9"/>
        <v>#REF!</v>
      </c>
      <c r="S17" s="20" t="e">
        <f t="shared" si="9"/>
        <v>#REF!</v>
      </c>
      <c r="T17" s="20" t="e">
        <f t="shared" si="9"/>
        <v>#REF!</v>
      </c>
      <c r="U17" s="20" t="e">
        <f t="shared" si="9"/>
        <v>#REF!</v>
      </c>
      <c r="V17" s="20" t="e">
        <f t="shared" si="9"/>
        <v>#REF!</v>
      </c>
      <c r="W17" s="20" t="e">
        <f t="shared" si="9"/>
        <v>#REF!</v>
      </c>
      <c r="X17" s="20" t="e">
        <f t="shared" si="9"/>
        <v>#REF!</v>
      </c>
      <c r="Y17" s="20" t="e">
        <f t="shared" si="9"/>
        <v>#REF!</v>
      </c>
      <c r="Z17" s="20" t="e">
        <f t="shared" si="9"/>
        <v>#REF!</v>
      </c>
      <c r="AA17" s="20" t="e">
        <f t="shared" si="9"/>
        <v>#REF!</v>
      </c>
      <c r="AB17" s="20" t="e">
        <f t="shared" si="9"/>
        <v>#REF!</v>
      </c>
      <c r="AC17" s="20" t="e">
        <f t="shared" si="9"/>
        <v>#REF!</v>
      </c>
      <c r="AD17" s="20" t="e">
        <f t="shared" si="9"/>
        <v>#REF!</v>
      </c>
      <c r="AE17" s="20" t="e">
        <f t="shared" si="9"/>
        <v>#REF!</v>
      </c>
      <c r="AF17" s="20" t="e">
        <f t="shared" si="9"/>
        <v>#REF!</v>
      </c>
      <c r="AG17" s="20" t="e">
        <f t="shared" si="9"/>
        <v>#REF!</v>
      </c>
      <c r="AH17" s="20" t="e">
        <f t="shared" si="9"/>
        <v>#REF!</v>
      </c>
      <c r="AI17" s="20" t="e">
        <f t="shared" si="9"/>
        <v>#REF!</v>
      </c>
      <c r="AJ17" s="20" t="e">
        <f t="shared" si="9"/>
        <v>#REF!</v>
      </c>
      <c r="AK17" s="20" t="e">
        <f t="shared" si="9"/>
        <v>#REF!</v>
      </c>
      <c r="AL17" s="20" t="e">
        <f t="shared" si="9"/>
        <v>#REF!</v>
      </c>
      <c r="AM17" s="20" t="e">
        <f t="shared" si="9"/>
        <v>#REF!</v>
      </c>
      <c r="AN17" s="37"/>
      <c r="AO17" s="40"/>
    </row>
    <row r="18" s="3" customFormat="1" ht="20.1" customHeight="1" spans="1:41">
      <c r="A18" s="27" t="s">
        <v>222</v>
      </c>
      <c r="B18" s="23" t="s">
        <v>223</v>
      </c>
      <c r="C18" s="24" t="e">
        <f>#REF!/10000</f>
        <v>#REF!</v>
      </c>
      <c r="D18" s="24"/>
      <c r="E18" s="24"/>
      <c r="F18" s="25" t="e">
        <f>#REF!</f>
        <v>#REF!</v>
      </c>
      <c r="G18" s="25"/>
      <c r="H18" s="25"/>
      <c r="I18" s="25"/>
      <c r="J18" s="25" t="e">
        <f>#REF!</f>
        <v>#REF!</v>
      </c>
      <c r="K18" s="25"/>
      <c r="L18" s="25"/>
      <c r="M18" s="25"/>
      <c r="N18" s="25" t="e">
        <f>SUMIF(#REF!,B18,#REF!)+SUMIF(#REF!,B18,#REF!)+SUMIF(#REF!,B18,#REF!)</f>
        <v>#REF!</v>
      </c>
      <c r="O18" s="25" t="e">
        <f>SUMIF(#REF!,B18,#REF!)+SUMIF(#REF!,B18,#REF!)+SUMIF(#REF!,B18,#REF!)</f>
        <v>#REF!</v>
      </c>
      <c r="P18" s="25" t="e">
        <f t="shared" si="1"/>
        <v>#REF!</v>
      </c>
      <c r="Q18" s="25" t="e">
        <f>SUMIF(#REF!,B18,#REF!)+SUMIF(#REF!,B18,#REF!)+SUMIF(#REF!,B18,#REF!)</f>
        <v>#REF!</v>
      </c>
      <c r="R18" s="25" t="e">
        <f>SUMIF(#REF!,B18,#REF!)+SUMIF(#REF!,B18,#REF!)+SUMIF(#REF!,B18,#REF!)</f>
        <v>#REF!</v>
      </c>
      <c r="S18" s="35" t="e">
        <f>SUMIF(#REF!,B18,#REF!)+SUMIF(#REF!,B18,#REF!)+SUMIF(#REF!,B18,#REF!)</f>
        <v>#REF!</v>
      </c>
      <c r="T18" s="25" t="e">
        <f>SUMIF(#REF!,B18,#REF!)+SUMIF(#REF!,B18,#REF!)+SUMIF(#REF!,B18,#REF!)</f>
        <v>#REF!</v>
      </c>
      <c r="U18" s="25" t="e">
        <f t="shared" si="2"/>
        <v>#REF!</v>
      </c>
      <c r="V18" s="25" t="e">
        <f>SUMIF(#REF!,B18,#REF!)+SUMIF(#REF!,B18,#REF!)+SUMIF(#REF!,B18,#REF!)</f>
        <v>#REF!</v>
      </c>
      <c r="W18" s="25" t="e">
        <f>SUMIF(#REF!,B18,#REF!)+SUMIF(#REF!,B18,#REF!)+SUMIF(#REF!,B18,#REF!)</f>
        <v>#REF!</v>
      </c>
      <c r="X18" s="35" t="e">
        <f>SUMIF(#REF!,B18,#REF!)+SUMIF(#REF!,B18,#REF!)+SUMIF(#REF!,B18,#REF!)</f>
        <v>#REF!</v>
      </c>
      <c r="Y18" s="25" t="e">
        <f>SUMIF(#REF!,B18,#REF!)+SUMIF(#REF!,B18,#REF!)+SUMIF(#REF!,B18,#REF!)</f>
        <v>#REF!</v>
      </c>
      <c r="Z18" s="25" t="e">
        <f t="shared" si="3"/>
        <v>#REF!</v>
      </c>
      <c r="AA18" s="25" t="e">
        <f>SUMIF(#REF!,B18,#REF!)+SUMIF(#REF!,B18,#REF!)+SUMIF(#REF!,B18,#REF!)</f>
        <v>#REF!</v>
      </c>
      <c r="AB18" s="25" t="e">
        <f>SUMIF(#REF!,B18,#REF!)+SUMIF(#REF!,B18,#REF!)+SUMIF(#REF!,B18,#REF!)</f>
        <v>#REF!</v>
      </c>
      <c r="AC18" s="25" t="e">
        <f>SUMIF(#REF!,B18,#REF!)+SUMIF(#REF!,B18,#REF!)+SUMIF(#REF!,B18,#REF!)</f>
        <v>#REF!</v>
      </c>
      <c r="AD18" s="25" t="e">
        <f>SUMIF(#REF!,B18,#REF!)+SUMIF(#REF!,B18,#REF!)+SUMIF(#REF!,B18,#REF!)</f>
        <v>#REF!</v>
      </c>
      <c r="AE18" s="25" t="e">
        <f t="shared" si="4"/>
        <v>#REF!</v>
      </c>
      <c r="AF18" s="25" t="e">
        <f>SUMIF(#REF!,B18,#REF!)+SUMIF(#REF!,B18,#REF!)+SUMIF(#REF!,B18,#REF!)</f>
        <v>#REF!</v>
      </c>
      <c r="AG18" s="25" t="e">
        <f>SUMIF(#REF!,B18,#REF!)+SUMIF(#REF!,B18,#REF!)+SUMIF(#REF!,B18,#REF!)</f>
        <v>#REF!</v>
      </c>
      <c r="AH18" s="25" t="e">
        <f>(SUMIF(#REF!,B18,#REF!)+SUMIF(#REF!,B18,#REF!)+SUMIF(#REF!,B18,#REF!))/10000</f>
        <v>#REF!</v>
      </c>
      <c r="AI18" s="25" t="e">
        <f>SUMIF(#REF!,B18,#REF!)+SUMIF(#REF!,B18,#REF!)+SUMIF(#REF!,B18,#REF!)</f>
        <v>#REF!</v>
      </c>
      <c r="AJ18" s="25" t="e">
        <f t="shared" si="5"/>
        <v>#REF!</v>
      </c>
      <c r="AK18" s="25" t="e">
        <f t="shared" si="6"/>
        <v>#REF!</v>
      </c>
      <c r="AL18" s="25" t="e">
        <f>(SUMIF(#REF!,B18,#REF!)+SUMIF(#REF!,B18,#REF!)+SUMIF(#REF!,B18,#REF!))/10000</f>
        <v>#REF!</v>
      </c>
      <c r="AM18" s="25" t="e">
        <f>(SUMIF(#REF!,B18,#REF!)+SUMIF(#REF!,B18,#REF!)+SUMIF(#REF!,B18,#REF!))/10000</f>
        <v>#REF!</v>
      </c>
      <c r="AN18" s="38"/>
      <c r="AO18" s="41"/>
    </row>
    <row r="19" s="3" customFormat="1" ht="20.1" customHeight="1" spans="1:41">
      <c r="A19" s="27" t="s">
        <v>224</v>
      </c>
      <c r="B19" s="23" t="s">
        <v>225</v>
      </c>
      <c r="C19" s="24" t="e">
        <f>#REF!/10000</f>
        <v>#REF!</v>
      </c>
      <c r="D19" s="24"/>
      <c r="E19" s="24"/>
      <c r="F19" s="25" t="e">
        <f>#REF!</f>
        <v>#REF!</v>
      </c>
      <c r="G19" s="25"/>
      <c r="H19" s="25"/>
      <c r="I19" s="25"/>
      <c r="J19" s="25" t="e">
        <f>#REF!</f>
        <v>#REF!</v>
      </c>
      <c r="K19" s="25"/>
      <c r="L19" s="25"/>
      <c r="M19" s="25"/>
      <c r="N19" s="25" t="e">
        <f>SUMIF(#REF!,B19,#REF!)+SUMIF(#REF!,B19,#REF!)+SUMIF(#REF!,B19,#REF!)</f>
        <v>#REF!</v>
      </c>
      <c r="O19" s="25" t="e">
        <f>SUMIF(#REF!,B19,#REF!)+SUMIF(#REF!,B19,#REF!)+SUMIF(#REF!,B19,#REF!)</f>
        <v>#REF!</v>
      </c>
      <c r="P19" s="25" t="e">
        <f t="shared" si="1"/>
        <v>#REF!</v>
      </c>
      <c r="Q19" s="25" t="e">
        <f>SUMIF(#REF!,B19,#REF!)+SUMIF(#REF!,B19,#REF!)+SUMIF(#REF!,B19,#REF!)</f>
        <v>#REF!</v>
      </c>
      <c r="R19" s="25" t="e">
        <f>SUMIF(#REF!,B19,#REF!)+SUMIF(#REF!,B19,#REF!)+SUMIF(#REF!,B19,#REF!)</f>
        <v>#REF!</v>
      </c>
      <c r="S19" s="35" t="e">
        <f>SUMIF(#REF!,B19,#REF!)+SUMIF(#REF!,B19,#REF!)+SUMIF(#REF!,B19,#REF!)</f>
        <v>#REF!</v>
      </c>
      <c r="T19" s="25" t="e">
        <f>SUMIF(#REF!,B19,#REF!)+SUMIF(#REF!,B19,#REF!)+SUMIF(#REF!,B19,#REF!)</f>
        <v>#REF!</v>
      </c>
      <c r="U19" s="25" t="e">
        <f t="shared" si="2"/>
        <v>#REF!</v>
      </c>
      <c r="V19" s="25" t="e">
        <f>SUMIF(#REF!,B19,#REF!)+SUMIF(#REF!,B19,#REF!)+SUMIF(#REF!,B19,#REF!)</f>
        <v>#REF!</v>
      </c>
      <c r="W19" s="25" t="e">
        <f>SUMIF(#REF!,B19,#REF!)+SUMIF(#REF!,B19,#REF!)+SUMIF(#REF!,B19,#REF!)</f>
        <v>#REF!</v>
      </c>
      <c r="X19" s="35" t="e">
        <f>SUMIF(#REF!,B19,#REF!)+SUMIF(#REF!,B19,#REF!)+SUMIF(#REF!,B19,#REF!)</f>
        <v>#REF!</v>
      </c>
      <c r="Y19" s="25" t="e">
        <f>SUMIF(#REF!,B19,#REF!)+SUMIF(#REF!,B19,#REF!)+SUMIF(#REF!,B19,#REF!)</f>
        <v>#REF!</v>
      </c>
      <c r="Z19" s="25" t="e">
        <f t="shared" si="3"/>
        <v>#REF!</v>
      </c>
      <c r="AA19" s="25" t="e">
        <f>SUMIF(#REF!,B19,#REF!)+SUMIF(#REF!,B19,#REF!)+SUMIF(#REF!,B19,#REF!)</f>
        <v>#REF!</v>
      </c>
      <c r="AB19" s="25" t="e">
        <f>SUMIF(#REF!,B19,#REF!)+SUMIF(#REF!,B19,#REF!)+SUMIF(#REF!,B19,#REF!)</f>
        <v>#REF!</v>
      </c>
      <c r="AC19" s="25" t="e">
        <f>SUMIF(#REF!,B19,#REF!)+SUMIF(#REF!,B19,#REF!)+SUMIF(#REF!,B19,#REF!)</f>
        <v>#REF!</v>
      </c>
      <c r="AD19" s="25" t="e">
        <f>SUMIF(#REF!,B19,#REF!)+SUMIF(#REF!,B19,#REF!)+SUMIF(#REF!,B19,#REF!)</f>
        <v>#REF!</v>
      </c>
      <c r="AE19" s="25" t="e">
        <f t="shared" si="4"/>
        <v>#REF!</v>
      </c>
      <c r="AF19" s="25" t="e">
        <f>SUMIF(#REF!,B19,#REF!)+SUMIF(#REF!,B19,#REF!)+SUMIF(#REF!,B19,#REF!)</f>
        <v>#REF!</v>
      </c>
      <c r="AG19" s="25" t="e">
        <f>SUMIF(#REF!,B19,#REF!)+SUMIF(#REF!,B19,#REF!)+SUMIF(#REF!,B19,#REF!)</f>
        <v>#REF!</v>
      </c>
      <c r="AH19" s="25" t="e">
        <f>(SUMIF(#REF!,B19,#REF!)+SUMIF(#REF!,B19,#REF!)+SUMIF(#REF!,B19,#REF!))/10000</f>
        <v>#REF!</v>
      </c>
      <c r="AI19" s="25" t="e">
        <f>SUMIF(#REF!,B19,#REF!)+SUMIF(#REF!,B19,#REF!)+SUMIF(#REF!,B19,#REF!)</f>
        <v>#REF!</v>
      </c>
      <c r="AJ19" s="25" t="e">
        <f t="shared" si="5"/>
        <v>#REF!</v>
      </c>
      <c r="AK19" s="25" t="e">
        <f t="shared" si="6"/>
        <v>#REF!</v>
      </c>
      <c r="AL19" s="25" t="e">
        <f>(SUMIF(#REF!,B19,#REF!)+SUMIF(#REF!,B19,#REF!)+SUMIF(#REF!,B19,#REF!))/10000</f>
        <v>#REF!</v>
      </c>
      <c r="AM19" s="25" t="e">
        <f>(SUMIF(#REF!,B19,#REF!)+SUMIF(#REF!,B19,#REF!)+SUMIF(#REF!,B19,#REF!))/10000</f>
        <v>#REF!</v>
      </c>
      <c r="AN19" s="38"/>
      <c r="AO19" s="41"/>
    </row>
    <row r="20" s="3" customFormat="1" ht="20.1" customHeight="1" spans="1:41">
      <c r="A20" s="27" t="s">
        <v>226</v>
      </c>
      <c r="B20" s="23" t="s">
        <v>227</v>
      </c>
      <c r="C20" s="24" t="e">
        <f>#REF!/10000</f>
        <v>#REF!</v>
      </c>
      <c r="D20" s="24"/>
      <c r="E20" s="24"/>
      <c r="F20" s="25" t="e">
        <f>#REF!</f>
        <v>#REF!</v>
      </c>
      <c r="G20" s="25"/>
      <c r="H20" s="25"/>
      <c r="I20" s="25"/>
      <c r="J20" s="25" t="e">
        <f>#REF!</f>
        <v>#REF!</v>
      </c>
      <c r="K20" s="25"/>
      <c r="L20" s="25"/>
      <c r="M20" s="25"/>
      <c r="N20" s="25" t="e">
        <f>SUMIF(#REF!,B20,#REF!)+SUMIF(#REF!,B20,#REF!)+SUMIF(#REF!,B20,#REF!)</f>
        <v>#REF!</v>
      </c>
      <c r="O20" s="25" t="e">
        <f>SUMIF(#REF!,B20,#REF!)+SUMIF(#REF!,B20,#REF!)+SUMIF(#REF!,B20,#REF!)</f>
        <v>#REF!</v>
      </c>
      <c r="P20" s="25" t="e">
        <f t="shared" si="1"/>
        <v>#REF!</v>
      </c>
      <c r="Q20" s="25" t="e">
        <f>SUMIF(#REF!,B20,#REF!)+SUMIF(#REF!,B20,#REF!)+SUMIF(#REF!,B20,#REF!)</f>
        <v>#REF!</v>
      </c>
      <c r="R20" s="25" t="e">
        <f>SUMIF(#REF!,B20,#REF!)+SUMIF(#REF!,B20,#REF!)+SUMIF(#REF!,B20,#REF!)</f>
        <v>#REF!</v>
      </c>
      <c r="S20" s="35" t="e">
        <f>SUMIF(#REF!,B20,#REF!)+SUMIF(#REF!,B20,#REF!)+SUMIF(#REF!,B20,#REF!)</f>
        <v>#REF!</v>
      </c>
      <c r="T20" s="25" t="e">
        <f>SUMIF(#REF!,B20,#REF!)+SUMIF(#REF!,B20,#REF!)+SUMIF(#REF!,B20,#REF!)</f>
        <v>#REF!</v>
      </c>
      <c r="U20" s="25" t="e">
        <f t="shared" si="2"/>
        <v>#REF!</v>
      </c>
      <c r="V20" s="25" t="e">
        <f>SUMIF(#REF!,B20,#REF!)+SUMIF(#REF!,B20,#REF!)+SUMIF(#REF!,B20,#REF!)</f>
        <v>#REF!</v>
      </c>
      <c r="W20" s="25" t="e">
        <f>SUMIF(#REF!,B20,#REF!)+SUMIF(#REF!,B20,#REF!)+SUMIF(#REF!,B20,#REF!)</f>
        <v>#REF!</v>
      </c>
      <c r="X20" s="35" t="e">
        <f>SUMIF(#REF!,B20,#REF!)+SUMIF(#REF!,B20,#REF!)+SUMIF(#REF!,B20,#REF!)</f>
        <v>#REF!</v>
      </c>
      <c r="Y20" s="25" t="e">
        <f>SUMIF(#REF!,B20,#REF!)+SUMIF(#REF!,B20,#REF!)+SUMIF(#REF!,B20,#REF!)</f>
        <v>#REF!</v>
      </c>
      <c r="Z20" s="25" t="e">
        <f t="shared" si="3"/>
        <v>#REF!</v>
      </c>
      <c r="AA20" s="25" t="e">
        <f>SUMIF(#REF!,B20,#REF!)+SUMIF(#REF!,B20,#REF!)+SUMIF(#REF!,B20,#REF!)</f>
        <v>#REF!</v>
      </c>
      <c r="AB20" s="25" t="e">
        <f>SUMIF(#REF!,B20,#REF!)+SUMIF(#REF!,B20,#REF!)+SUMIF(#REF!,B20,#REF!)</f>
        <v>#REF!</v>
      </c>
      <c r="AC20" s="25" t="e">
        <f>SUMIF(#REF!,B20,#REF!)+SUMIF(#REF!,B20,#REF!)+SUMIF(#REF!,B20,#REF!)</f>
        <v>#REF!</v>
      </c>
      <c r="AD20" s="25" t="e">
        <f>SUMIF(#REF!,B20,#REF!)+SUMIF(#REF!,B20,#REF!)+SUMIF(#REF!,B20,#REF!)</f>
        <v>#REF!</v>
      </c>
      <c r="AE20" s="25" t="e">
        <f t="shared" si="4"/>
        <v>#REF!</v>
      </c>
      <c r="AF20" s="25" t="e">
        <f>SUMIF(#REF!,B20,#REF!)+SUMIF(#REF!,B20,#REF!)+SUMIF(#REF!,B20,#REF!)</f>
        <v>#REF!</v>
      </c>
      <c r="AG20" s="25" t="e">
        <f>SUMIF(#REF!,B20,#REF!)+SUMIF(#REF!,B20,#REF!)+SUMIF(#REF!,B20,#REF!)</f>
        <v>#REF!</v>
      </c>
      <c r="AH20" s="25" t="e">
        <f>(SUMIF(#REF!,B20,#REF!)+SUMIF(#REF!,B20,#REF!)+SUMIF(#REF!,B20,#REF!))/10000</f>
        <v>#REF!</v>
      </c>
      <c r="AI20" s="25" t="e">
        <f>SUMIF(#REF!,B20,#REF!)+SUMIF(#REF!,B20,#REF!)+SUMIF(#REF!,B20,#REF!)</f>
        <v>#REF!</v>
      </c>
      <c r="AJ20" s="25" t="e">
        <f t="shared" si="5"/>
        <v>#REF!</v>
      </c>
      <c r="AK20" s="25" t="e">
        <f t="shared" si="6"/>
        <v>#REF!</v>
      </c>
      <c r="AL20" s="25" t="e">
        <f>(SUMIF(#REF!,B20,#REF!)+SUMIF(#REF!,B20,#REF!)+SUMIF(#REF!,B20,#REF!))/10000</f>
        <v>#REF!</v>
      </c>
      <c r="AM20" s="25" t="e">
        <f>(SUMIF(#REF!,B20,#REF!)+SUMIF(#REF!,B20,#REF!)+SUMIF(#REF!,B20,#REF!))/10000</f>
        <v>#REF!</v>
      </c>
      <c r="AN20" s="38"/>
      <c r="AO20" s="41"/>
    </row>
    <row r="21" s="2" customFormat="1" ht="20.1" customHeight="1" spans="1:41">
      <c r="A21" s="26" t="s">
        <v>228</v>
      </c>
      <c r="B21" s="16"/>
      <c r="C21" s="19" t="e">
        <f>SUM(C22:C25)</f>
        <v>#REF!</v>
      </c>
      <c r="D21" s="19"/>
      <c r="E21" s="19"/>
      <c r="F21" s="20" t="e">
        <f>SUM(F22:F25)</f>
        <v>#REF!</v>
      </c>
      <c r="G21" s="20"/>
      <c r="H21" s="20"/>
      <c r="I21" s="20"/>
      <c r="J21" s="20" t="e">
        <f>SUM(J22:J25)</f>
        <v>#REF!</v>
      </c>
      <c r="K21" s="20"/>
      <c r="L21" s="20"/>
      <c r="M21" s="20"/>
      <c r="N21" s="20" t="e">
        <f t="shared" ref="N21:AM21" si="10">SUM(N22:N25)</f>
        <v>#REF!</v>
      </c>
      <c r="O21" s="20" t="e">
        <f t="shared" si="10"/>
        <v>#REF!</v>
      </c>
      <c r="P21" s="20" t="e">
        <f t="shared" si="10"/>
        <v>#REF!</v>
      </c>
      <c r="Q21" s="20" t="e">
        <f t="shared" si="10"/>
        <v>#REF!</v>
      </c>
      <c r="R21" s="20" t="e">
        <f t="shared" si="10"/>
        <v>#REF!</v>
      </c>
      <c r="S21" s="20" t="e">
        <f t="shared" si="10"/>
        <v>#REF!</v>
      </c>
      <c r="T21" s="20" t="e">
        <f t="shared" si="10"/>
        <v>#REF!</v>
      </c>
      <c r="U21" s="20" t="e">
        <f t="shared" si="10"/>
        <v>#REF!</v>
      </c>
      <c r="V21" s="20" t="e">
        <f t="shared" si="10"/>
        <v>#REF!</v>
      </c>
      <c r="W21" s="20" t="e">
        <f t="shared" si="10"/>
        <v>#REF!</v>
      </c>
      <c r="X21" s="20" t="e">
        <f t="shared" si="10"/>
        <v>#REF!</v>
      </c>
      <c r="Y21" s="20" t="e">
        <f t="shared" si="10"/>
        <v>#REF!</v>
      </c>
      <c r="Z21" s="20" t="e">
        <f t="shared" si="10"/>
        <v>#REF!</v>
      </c>
      <c r="AA21" s="20" t="e">
        <f t="shared" si="10"/>
        <v>#REF!</v>
      </c>
      <c r="AB21" s="20" t="e">
        <f t="shared" si="10"/>
        <v>#REF!</v>
      </c>
      <c r="AC21" s="20" t="e">
        <f t="shared" si="10"/>
        <v>#REF!</v>
      </c>
      <c r="AD21" s="20" t="e">
        <f t="shared" si="10"/>
        <v>#REF!</v>
      </c>
      <c r="AE21" s="20" t="e">
        <f t="shared" si="10"/>
        <v>#REF!</v>
      </c>
      <c r="AF21" s="20" t="e">
        <f t="shared" si="10"/>
        <v>#REF!</v>
      </c>
      <c r="AG21" s="20" t="e">
        <f t="shared" si="10"/>
        <v>#REF!</v>
      </c>
      <c r="AH21" s="20" t="e">
        <f t="shared" si="10"/>
        <v>#REF!</v>
      </c>
      <c r="AI21" s="20" t="e">
        <f t="shared" si="10"/>
        <v>#REF!</v>
      </c>
      <c r="AJ21" s="20" t="e">
        <f t="shared" si="10"/>
        <v>#REF!</v>
      </c>
      <c r="AK21" s="20" t="e">
        <f t="shared" si="10"/>
        <v>#REF!</v>
      </c>
      <c r="AL21" s="20" t="e">
        <f t="shared" si="10"/>
        <v>#REF!</v>
      </c>
      <c r="AM21" s="20" t="e">
        <f t="shared" si="10"/>
        <v>#REF!</v>
      </c>
      <c r="AN21" s="37"/>
      <c r="AO21" s="40"/>
    </row>
    <row r="22" s="3" customFormat="1" ht="20.1" customHeight="1" spans="1:41">
      <c r="A22" s="27" t="s">
        <v>229</v>
      </c>
      <c r="B22" s="23" t="s">
        <v>230</v>
      </c>
      <c r="C22" s="24" t="e">
        <f>#REF!/10000</f>
        <v>#REF!</v>
      </c>
      <c r="D22" s="24"/>
      <c r="E22" s="24"/>
      <c r="F22" s="25" t="e">
        <f>#REF!</f>
        <v>#REF!</v>
      </c>
      <c r="G22" s="25"/>
      <c r="H22" s="25"/>
      <c r="I22" s="25"/>
      <c r="J22" s="25" t="e">
        <f>#REF!</f>
        <v>#REF!</v>
      </c>
      <c r="K22" s="25"/>
      <c r="L22" s="25"/>
      <c r="M22" s="25"/>
      <c r="N22" s="25" t="e">
        <f>SUMIF(#REF!,B22,#REF!)+SUMIF(#REF!,B22,#REF!)+SUMIF(#REF!,B22,#REF!)</f>
        <v>#REF!</v>
      </c>
      <c r="O22" s="25" t="e">
        <f>SUMIF(#REF!,B22,#REF!)+SUMIF(#REF!,B22,#REF!)+SUMIF(#REF!,B22,#REF!)</f>
        <v>#REF!</v>
      </c>
      <c r="P22" s="25" t="e">
        <f t="shared" si="1"/>
        <v>#REF!</v>
      </c>
      <c r="Q22" s="25" t="e">
        <f>SUMIF(#REF!,B22,#REF!)+SUMIF(#REF!,B22,#REF!)+SUMIF(#REF!,B22,#REF!)</f>
        <v>#REF!</v>
      </c>
      <c r="R22" s="25" t="e">
        <f>SUMIF(#REF!,B22,#REF!)+SUMIF(#REF!,B22,#REF!)+SUMIF(#REF!,B22,#REF!)</f>
        <v>#REF!</v>
      </c>
      <c r="S22" s="35" t="e">
        <f>SUMIF(#REF!,B22,#REF!)+SUMIF(#REF!,B22,#REF!)+SUMIF(#REF!,B22,#REF!)</f>
        <v>#REF!</v>
      </c>
      <c r="T22" s="25" t="e">
        <f>SUMIF(#REF!,B22,#REF!)+SUMIF(#REF!,B22,#REF!)+SUMIF(#REF!,B22,#REF!)</f>
        <v>#REF!</v>
      </c>
      <c r="U22" s="25" t="e">
        <f t="shared" si="2"/>
        <v>#REF!</v>
      </c>
      <c r="V22" s="25" t="e">
        <f>SUMIF(#REF!,B22,#REF!)+SUMIF(#REF!,B22,#REF!)+SUMIF(#REF!,B22,#REF!)</f>
        <v>#REF!</v>
      </c>
      <c r="W22" s="25" t="e">
        <f>SUMIF(#REF!,B22,#REF!)+SUMIF(#REF!,B22,#REF!)+SUMIF(#REF!,B22,#REF!)</f>
        <v>#REF!</v>
      </c>
      <c r="X22" s="35" t="e">
        <f>SUMIF(#REF!,B22,#REF!)+SUMIF(#REF!,B22,#REF!)+SUMIF(#REF!,B22,#REF!)</f>
        <v>#REF!</v>
      </c>
      <c r="Y22" s="25" t="e">
        <f>SUMIF(#REF!,B22,#REF!)+SUMIF(#REF!,B22,#REF!)+SUMIF(#REF!,B22,#REF!)</f>
        <v>#REF!</v>
      </c>
      <c r="Z22" s="25" t="e">
        <f t="shared" si="3"/>
        <v>#REF!</v>
      </c>
      <c r="AA22" s="25" t="e">
        <f>SUMIF(#REF!,B22,#REF!)+SUMIF(#REF!,B22,#REF!)+SUMIF(#REF!,B22,#REF!)</f>
        <v>#REF!</v>
      </c>
      <c r="AB22" s="25" t="e">
        <f>SUMIF(#REF!,B22,#REF!)+SUMIF(#REF!,B22,#REF!)+SUMIF(#REF!,B22,#REF!)</f>
        <v>#REF!</v>
      </c>
      <c r="AC22" s="25" t="e">
        <f>SUMIF(#REF!,B22,#REF!)+SUMIF(#REF!,B22,#REF!)+SUMIF(#REF!,B22,#REF!)</f>
        <v>#REF!</v>
      </c>
      <c r="AD22" s="25" t="e">
        <f>SUMIF(#REF!,B22,#REF!)+SUMIF(#REF!,B22,#REF!)+SUMIF(#REF!,B22,#REF!)</f>
        <v>#REF!</v>
      </c>
      <c r="AE22" s="25" t="e">
        <f t="shared" si="4"/>
        <v>#REF!</v>
      </c>
      <c r="AF22" s="25" t="e">
        <f>SUMIF(#REF!,B22,#REF!)+SUMIF(#REF!,B22,#REF!)+SUMIF(#REF!,B22,#REF!)</f>
        <v>#REF!</v>
      </c>
      <c r="AG22" s="25" t="e">
        <f>SUMIF(#REF!,B22,#REF!)+SUMIF(#REF!,B22,#REF!)+SUMIF(#REF!,B22,#REF!)</f>
        <v>#REF!</v>
      </c>
      <c r="AH22" s="25" t="e">
        <f>(SUMIF(#REF!,B22,#REF!)+SUMIF(#REF!,B22,#REF!)+SUMIF(#REF!,B22,#REF!))/10000</f>
        <v>#REF!</v>
      </c>
      <c r="AI22" s="25" t="e">
        <f>SUMIF(#REF!,B22,#REF!)+SUMIF(#REF!,B22,#REF!)+SUMIF(#REF!,B22,#REF!)</f>
        <v>#REF!</v>
      </c>
      <c r="AJ22" s="25" t="e">
        <f t="shared" si="5"/>
        <v>#REF!</v>
      </c>
      <c r="AK22" s="25" t="e">
        <f t="shared" si="6"/>
        <v>#REF!</v>
      </c>
      <c r="AL22" s="25" t="e">
        <f>(SUMIF(#REF!,B22,#REF!)+SUMIF(#REF!,B22,#REF!)+SUMIF(#REF!,B22,#REF!))/10000</f>
        <v>#REF!</v>
      </c>
      <c r="AM22" s="25" t="e">
        <f>(SUMIF(#REF!,B22,#REF!)+SUMIF(#REF!,B22,#REF!)+SUMIF(#REF!,B22,#REF!))/10000</f>
        <v>#REF!</v>
      </c>
      <c r="AN22" s="38"/>
      <c r="AO22" s="41"/>
    </row>
    <row r="23" s="3" customFormat="1" ht="20.1" customHeight="1" spans="1:41">
      <c r="A23" s="27" t="s">
        <v>231</v>
      </c>
      <c r="B23" s="23" t="s">
        <v>232</v>
      </c>
      <c r="C23" s="24" t="e">
        <f>#REF!/10000</f>
        <v>#REF!</v>
      </c>
      <c r="D23" s="24"/>
      <c r="E23" s="24"/>
      <c r="F23" s="25" t="e">
        <f>#REF!</f>
        <v>#REF!</v>
      </c>
      <c r="G23" s="25"/>
      <c r="H23" s="25"/>
      <c r="I23" s="25"/>
      <c r="J23" s="25" t="e">
        <f>#REF!</f>
        <v>#REF!</v>
      </c>
      <c r="K23" s="25"/>
      <c r="L23" s="25"/>
      <c r="M23" s="25"/>
      <c r="N23" s="25" t="e">
        <f>SUMIF(#REF!,B23,#REF!)+SUMIF(#REF!,B23,#REF!)+SUMIF(#REF!,B23,#REF!)</f>
        <v>#REF!</v>
      </c>
      <c r="O23" s="25" t="e">
        <f>SUMIF(#REF!,B23,#REF!)+SUMIF(#REF!,B23,#REF!)+SUMIF(#REF!,B23,#REF!)</f>
        <v>#REF!</v>
      </c>
      <c r="P23" s="25" t="e">
        <f t="shared" si="1"/>
        <v>#REF!</v>
      </c>
      <c r="Q23" s="25" t="e">
        <f>SUMIF(#REF!,B23,#REF!)+SUMIF(#REF!,B23,#REF!)+SUMIF(#REF!,B23,#REF!)</f>
        <v>#REF!</v>
      </c>
      <c r="R23" s="25" t="e">
        <f>SUMIF(#REF!,B23,#REF!)+SUMIF(#REF!,B23,#REF!)+SUMIF(#REF!,B23,#REF!)</f>
        <v>#REF!</v>
      </c>
      <c r="S23" s="35" t="e">
        <f>SUMIF(#REF!,B23,#REF!)+SUMIF(#REF!,B23,#REF!)+SUMIF(#REF!,B23,#REF!)</f>
        <v>#REF!</v>
      </c>
      <c r="T23" s="25" t="e">
        <f>SUMIF(#REF!,B23,#REF!)+SUMIF(#REF!,B23,#REF!)+SUMIF(#REF!,B23,#REF!)</f>
        <v>#REF!</v>
      </c>
      <c r="U23" s="25" t="e">
        <f t="shared" si="2"/>
        <v>#REF!</v>
      </c>
      <c r="V23" s="25" t="e">
        <f>SUMIF(#REF!,B23,#REF!)+SUMIF(#REF!,B23,#REF!)+SUMIF(#REF!,B23,#REF!)</f>
        <v>#REF!</v>
      </c>
      <c r="W23" s="25" t="e">
        <f>SUMIF(#REF!,B23,#REF!)+SUMIF(#REF!,B23,#REF!)+SUMIF(#REF!,B23,#REF!)</f>
        <v>#REF!</v>
      </c>
      <c r="X23" s="35" t="e">
        <f>SUMIF(#REF!,B23,#REF!)+SUMIF(#REF!,B23,#REF!)+SUMIF(#REF!,B23,#REF!)</f>
        <v>#REF!</v>
      </c>
      <c r="Y23" s="25" t="e">
        <f>SUMIF(#REF!,B23,#REF!)+SUMIF(#REF!,B23,#REF!)+SUMIF(#REF!,B23,#REF!)</f>
        <v>#REF!</v>
      </c>
      <c r="Z23" s="25" t="e">
        <f t="shared" si="3"/>
        <v>#REF!</v>
      </c>
      <c r="AA23" s="25" t="e">
        <f>SUMIF(#REF!,B23,#REF!)+SUMIF(#REF!,B23,#REF!)+SUMIF(#REF!,B23,#REF!)</f>
        <v>#REF!</v>
      </c>
      <c r="AB23" s="25" t="e">
        <f>SUMIF(#REF!,B23,#REF!)+SUMIF(#REF!,B23,#REF!)+SUMIF(#REF!,B23,#REF!)</f>
        <v>#REF!</v>
      </c>
      <c r="AC23" s="25" t="e">
        <f>SUMIF(#REF!,B23,#REF!)+SUMIF(#REF!,B23,#REF!)+SUMIF(#REF!,B23,#REF!)</f>
        <v>#REF!</v>
      </c>
      <c r="AD23" s="25" t="e">
        <f>SUMIF(#REF!,B23,#REF!)+SUMIF(#REF!,B23,#REF!)+SUMIF(#REF!,B23,#REF!)</f>
        <v>#REF!</v>
      </c>
      <c r="AE23" s="25" t="e">
        <f t="shared" si="4"/>
        <v>#REF!</v>
      </c>
      <c r="AF23" s="25" t="e">
        <f>SUMIF(#REF!,B23,#REF!)+SUMIF(#REF!,B23,#REF!)+SUMIF(#REF!,B23,#REF!)</f>
        <v>#REF!</v>
      </c>
      <c r="AG23" s="25" t="e">
        <f>SUMIF(#REF!,B23,#REF!)+SUMIF(#REF!,B23,#REF!)+SUMIF(#REF!,B23,#REF!)</f>
        <v>#REF!</v>
      </c>
      <c r="AH23" s="25" t="e">
        <f>(SUMIF(#REF!,B23,#REF!)+SUMIF(#REF!,B23,#REF!)+SUMIF(#REF!,B23,#REF!))/10000</f>
        <v>#REF!</v>
      </c>
      <c r="AI23" s="25" t="e">
        <f>SUMIF(#REF!,B23,#REF!)+SUMIF(#REF!,B23,#REF!)+SUMIF(#REF!,B23,#REF!)</f>
        <v>#REF!</v>
      </c>
      <c r="AJ23" s="25" t="e">
        <f t="shared" si="5"/>
        <v>#REF!</v>
      </c>
      <c r="AK23" s="25" t="e">
        <f t="shared" si="6"/>
        <v>#REF!</v>
      </c>
      <c r="AL23" s="25" t="e">
        <f>(SUMIF(#REF!,B23,#REF!)+SUMIF(#REF!,B23,#REF!)+SUMIF(#REF!,B23,#REF!))/10000</f>
        <v>#REF!</v>
      </c>
      <c r="AM23" s="25" t="e">
        <f>(SUMIF(#REF!,B23,#REF!)+SUMIF(#REF!,B23,#REF!)+SUMIF(#REF!,B23,#REF!))/10000</f>
        <v>#REF!</v>
      </c>
      <c r="AN23" s="38"/>
      <c r="AO23" s="41"/>
    </row>
    <row r="24" s="3" customFormat="1" ht="20.1" customHeight="1" spans="1:41">
      <c r="A24" s="27" t="s">
        <v>233</v>
      </c>
      <c r="B24" s="23" t="s">
        <v>234</v>
      </c>
      <c r="C24" s="24" t="e">
        <f>#REF!/10000</f>
        <v>#REF!</v>
      </c>
      <c r="D24" s="24"/>
      <c r="E24" s="24"/>
      <c r="F24" s="25" t="e">
        <f>#REF!</f>
        <v>#REF!</v>
      </c>
      <c r="G24" s="25"/>
      <c r="H24" s="25"/>
      <c r="I24" s="25"/>
      <c r="J24" s="25" t="e">
        <f>#REF!</f>
        <v>#REF!</v>
      </c>
      <c r="K24" s="25"/>
      <c r="L24" s="25"/>
      <c r="M24" s="25"/>
      <c r="N24" s="25" t="e">
        <f>SUMIF(#REF!,B24,#REF!)+SUMIF(#REF!,B24,#REF!)+SUMIF(#REF!,B24,#REF!)</f>
        <v>#REF!</v>
      </c>
      <c r="O24" s="25" t="e">
        <f>SUMIF(#REF!,B24,#REF!)+SUMIF(#REF!,B24,#REF!)+SUMIF(#REF!,B24,#REF!)</f>
        <v>#REF!</v>
      </c>
      <c r="P24" s="25" t="e">
        <f t="shared" si="1"/>
        <v>#REF!</v>
      </c>
      <c r="Q24" s="25" t="e">
        <f>SUMIF(#REF!,B24,#REF!)+SUMIF(#REF!,B24,#REF!)+SUMIF(#REF!,B24,#REF!)</f>
        <v>#REF!</v>
      </c>
      <c r="R24" s="25" t="e">
        <f>SUMIF(#REF!,B24,#REF!)+SUMIF(#REF!,B24,#REF!)+SUMIF(#REF!,B24,#REF!)</f>
        <v>#REF!</v>
      </c>
      <c r="S24" s="35" t="e">
        <f>SUMIF(#REF!,B24,#REF!)+SUMIF(#REF!,B24,#REF!)+SUMIF(#REF!,B24,#REF!)</f>
        <v>#REF!</v>
      </c>
      <c r="T24" s="25" t="e">
        <f>SUMIF(#REF!,B24,#REF!)+SUMIF(#REF!,B24,#REF!)+SUMIF(#REF!,B24,#REF!)</f>
        <v>#REF!</v>
      </c>
      <c r="U24" s="25" t="e">
        <f t="shared" si="2"/>
        <v>#REF!</v>
      </c>
      <c r="V24" s="25" t="e">
        <f>SUMIF(#REF!,B24,#REF!)+SUMIF(#REF!,B24,#REF!)+SUMIF(#REF!,B24,#REF!)</f>
        <v>#REF!</v>
      </c>
      <c r="W24" s="25" t="e">
        <f>SUMIF(#REF!,B24,#REF!)+SUMIF(#REF!,B24,#REF!)+SUMIF(#REF!,B24,#REF!)</f>
        <v>#REF!</v>
      </c>
      <c r="X24" s="35" t="e">
        <f>SUMIF(#REF!,B24,#REF!)+SUMIF(#REF!,B24,#REF!)+SUMIF(#REF!,B24,#REF!)</f>
        <v>#REF!</v>
      </c>
      <c r="Y24" s="25" t="e">
        <f>SUMIF(#REF!,B24,#REF!)+SUMIF(#REF!,B24,#REF!)+SUMIF(#REF!,B24,#REF!)</f>
        <v>#REF!</v>
      </c>
      <c r="Z24" s="25" t="e">
        <f t="shared" si="3"/>
        <v>#REF!</v>
      </c>
      <c r="AA24" s="25" t="e">
        <f>SUMIF(#REF!,B24,#REF!)+SUMIF(#REF!,B24,#REF!)+SUMIF(#REF!,B24,#REF!)</f>
        <v>#REF!</v>
      </c>
      <c r="AB24" s="25" t="e">
        <f>SUMIF(#REF!,B24,#REF!)+SUMIF(#REF!,B24,#REF!)+SUMIF(#REF!,B24,#REF!)</f>
        <v>#REF!</v>
      </c>
      <c r="AC24" s="25" t="e">
        <f>SUMIF(#REF!,B24,#REF!)+SUMIF(#REF!,B24,#REF!)+SUMIF(#REF!,B24,#REF!)</f>
        <v>#REF!</v>
      </c>
      <c r="AD24" s="25" t="e">
        <f>SUMIF(#REF!,B24,#REF!)+SUMIF(#REF!,B24,#REF!)+SUMIF(#REF!,B24,#REF!)</f>
        <v>#REF!</v>
      </c>
      <c r="AE24" s="25" t="e">
        <f t="shared" si="4"/>
        <v>#REF!</v>
      </c>
      <c r="AF24" s="25" t="e">
        <f>SUMIF(#REF!,B24,#REF!)+SUMIF(#REF!,B24,#REF!)+SUMIF(#REF!,B24,#REF!)</f>
        <v>#REF!</v>
      </c>
      <c r="AG24" s="25" t="e">
        <f>SUMIF(#REF!,B24,#REF!)+SUMIF(#REF!,B24,#REF!)+SUMIF(#REF!,B24,#REF!)</f>
        <v>#REF!</v>
      </c>
      <c r="AH24" s="25" t="e">
        <f>(SUMIF(#REF!,B24,#REF!)+SUMIF(#REF!,B24,#REF!)+SUMIF(#REF!,B24,#REF!))/10000</f>
        <v>#REF!</v>
      </c>
      <c r="AI24" s="25" t="e">
        <f>SUMIF(#REF!,B24,#REF!)+SUMIF(#REF!,B24,#REF!)+SUMIF(#REF!,B24,#REF!)</f>
        <v>#REF!</v>
      </c>
      <c r="AJ24" s="25" t="e">
        <f t="shared" si="5"/>
        <v>#REF!</v>
      </c>
      <c r="AK24" s="25" t="e">
        <f t="shared" si="6"/>
        <v>#REF!</v>
      </c>
      <c r="AL24" s="25" t="e">
        <f>(SUMIF(#REF!,B24,#REF!)+SUMIF(#REF!,B24,#REF!)+SUMIF(#REF!,B24,#REF!))/10000</f>
        <v>#REF!</v>
      </c>
      <c r="AM24" s="25" t="e">
        <f>(SUMIF(#REF!,B24,#REF!)+SUMIF(#REF!,B24,#REF!)+SUMIF(#REF!,B24,#REF!))/10000</f>
        <v>#REF!</v>
      </c>
      <c r="AN24" s="38"/>
      <c r="AO24" s="41"/>
    </row>
    <row r="25" s="3" customFormat="1" ht="20.1" customHeight="1" spans="1:41">
      <c r="A25" s="27" t="s">
        <v>235</v>
      </c>
      <c r="B25" s="23" t="s">
        <v>236</v>
      </c>
      <c r="C25" s="24" t="e">
        <f>#REF!/10000</f>
        <v>#REF!</v>
      </c>
      <c r="D25" s="24"/>
      <c r="E25" s="24"/>
      <c r="F25" s="25" t="e">
        <f>#REF!</f>
        <v>#REF!</v>
      </c>
      <c r="G25" s="25"/>
      <c r="H25" s="25"/>
      <c r="I25" s="25"/>
      <c r="J25" s="25" t="e">
        <f>#REF!</f>
        <v>#REF!</v>
      </c>
      <c r="K25" s="25"/>
      <c r="L25" s="25"/>
      <c r="M25" s="25"/>
      <c r="N25" s="25" t="e">
        <f>SUMIF(#REF!,B25,#REF!)+SUMIF(#REF!,B25,#REF!)+SUMIF(#REF!,B25,#REF!)</f>
        <v>#REF!</v>
      </c>
      <c r="O25" s="25" t="e">
        <f>SUMIF(#REF!,B25,#REF!)+SUMIF(#REF!,B25,#REF!)+SUMIF(#REF!,B25,#REF!)</f>
        <v>#REF!</v>
      </c>
      <c r="P25" s="25" t="e">
        <f t="shared" si="1"/>
        <v>#REF!</v>
      </c>
      <c r="Q25" s="25" t="e">
        <f>SUMIF(#REF!,B25,#REF!)+SUMIF(#REF!,B25,#REF!)+SUMIF(#REF!,B25,#REF!)</f>
        <v>#REF!</v>
      </c>
      <c r="R25" s="25" t="e">
        <f>SUMIF(#REF!,B25,#REF!)+SUMIF(#REF!,B25,#REF!)+SUMIF(#REF!,B25,#REF!)</f>
        <v>#REF!</v>
      </c>
      <c r="S25" s="35" t="e">
        <f>SUMIF(#REF!,B25,#REF!)+SUMIF(#REF!,B25,#REF!)+SUMIF(#REF!,B25,#REF!)</f>
        <v>#REF!</v>
      </c>
      <c r="T25" s="25" t="e">
        <f>SUMIF(#REF!,B25,#REF!)+SUMIF(#REF!,B25,#REF!)+SUMIF(#REF!,B25,#REF!)</f>
        <v>#REF!</v>
      </c>
      <c r="U25" s="25" t="e">
        <f t="shared" si="2"/>
        <v>#REF!</v>
      </c>
      <c r="V25" s="25" t="e">
        <f>SUMIF(#REF!,B25,#REF!)+SUMIF(#REF!,B25,#REF!)+SUMIF(#REF!,B25,#REF!)</f>
        <v>#REF!</v>
      </c>
      <c r="W25" s="25" t="e">
        <f>SUMIF(#REF!,B25,#REF!)+SUMIF(#REF!,B25,#REF!)+SUMIF(#REF!,B25,#REF!)</f>
        <v>#REF!</v>
      </c>
      <c r="X25" s="35" t="e">
        <f>SUMIF(#REF!,B25,#REF!)+SUMIF(#REF!,B25,#REF!)+SUMIF(#REF!,B25,#REF!)</f>
        <v>#REF!</v>
      </c>
      <c r="Y25" s="25" t="e">
        <f>SUMIF(#REF!,B25,#REF!)+SUMIF(#REF!,B25,#REF!)+SUMIF(#REF!,B25,#REF!)</f>
        <v>#REF!</v>
      </c>
      <c r="Z25" s="25" t="e">
        <f t="shared" si="3"/>
        <v>#REF!</v>
      </c>
      <c r="AA25" s="25" t="e">
        <f>SUMIF(#REF!,B25,#REF!)+SUMIF(#REF!,B25,#REF!)+SUMIF(#REF!,B25,#REF!)</f>
        <v>#REF!</v>
      </c>
      <c r="AB25" s="25" t="e">
        <f>SUMIF(#REF!,B25,#REF!)+SUMIF(#REF!,B25,#REF!)+SUMIF(#REF!,B25,#REF!)</f>
        <v>#REF!</v>
      </c>
      <c r="AC25" s="25" t="e">
        <f>SUMIF(#REF!,B25,#REF!)+SUMIF(#REF!,B25,#REF!)+SUMIF(#REF!,B25,#REF!)</f>
        <v>#REF!</v>
      </c>
      <c r="AD25" s="25" t="e">
        <f>SUMIF(#REF!,B25,#REF!)+SUMIF(#REF!,B25,#REF!)+SUMIF(#REF!,B25,#REF!)</f>
        <v>#REF!</v>
      </c>
      <c r="AE25" s="25" t="e">
        <f t="shared" si="4"/>
        <v>#REF!</v>
      </c>
      <c r="AF25" s="25" t="e">
        <f>SUMIF(#REF!,B25,#REF!)+SUMIF(#REF!,B25,#REF!)+SUMIF(#REF!,B25,#REF!)</f>
        <v>#REF!</v>
      </c>
      <c r="AG25" s="25" t="e">
        <f>SUMIF(#REF!,B25,#REF!)+SUMIF(#REF!,B25,#REF!)+SUMIF(#REF!,B25,#REF!)</f>
        <v>#REF!</v>
      </c>
      <c r="AH25" s="25" t="e">
        <f>(SUMIF(#REF!,B25,#REF!)+SUMIF(#REF!,B25,#REF!)+SUMIF(#REF!,B25,#REF!))/10000</f>
        <v>#REF!</v>
      </c>
      <c r="AI25" s="25" t="e">
        <f>SUMIF(#REF!,B25,#REF!)+SUMIF(#REF!,B25,#REF!)+SUMIF(#REF!,B25,#REF!)</f>
        <v>#REF!</v>
      </c>
      <c r="AJ25" s="25" t="e">
        <f t="shared" si="5"/>
        <v>#REF!</v>
      </c>
      <c r="AK25" s="25" t="e">
        <f t="shared" si="6"/>
        <v>#REF!</v>
      </c>
      <c r="AL25" s="25" t="e">
        <f>(SUMIF(#REF!,B25,#REF!)+SUMIF(#REF!,B25,#REF!)+SUMIF(#REF!,B25,#REF!))/10000</f>
        <v>#REF!</v>
      </c>
      <c r="AM25" s="25" t="e">
        <f>(SUMIF(#REF!,B25,#REF!)+SUMIF(#REF!,B25,#REF!)+SUMIF(#REF!,B25,#REF!))/10000</f>
        <v>#REF!</v>
      </c>
      <c r="AN25" s="38"/>
      <c r="AO25" s="41"/>
    </row>
    <row r="26" s="2" customFormat="1" ht="20.1" customHeight="1" spans="1:41">
      <c r="A26" s="26" t="s">
        <v>237</v>
      </c>
      <c r="B26" s="23" t="s">
        <v>238</v>
      </c>
      <c r="C26" s="19" t="e">
        <f>(#REF!+#REF!+#REF!+#REF!)/10000</f>
        <v>#REF!</v>
      </c>
      <c r="D26" s="19"/>
      <c r="E26" s="19"/>
      <c r="F26" s="20" t="e">
        <f>#REF!+#REF!+#REF!+#REF!</f>
        <v>#REF!</v>
      </c>
      <c r="G26" s="20"/>
      <c r="H26" s="20"/>
      <c r="I26" s="20"/>
      <c r="J26" s="20" t="e">
        <f>#REF!+#REF!+#REF!+#REF!</f>
        <v>#REF!</v>
      </c>
      <c r="K26" s="20"/>
      <c r="L26" s="20"/>
      <c r="M26" s="20"/>
      <c r="N26" s="20" t="e">
        <f>SUMIF(#REF!,B26,#REF!)+SUMIF(#REF!,B26,#REF!)+SUMIF(#REF!,B26,#REF!)</f>
        <v>#REF!</v>
      </c>
      <c r="O26" s="20" t="e">
        <f>SUMIF(#REF!,B26,#REF!)+SUMIF(#REF!,B26,#REF!)+SUMIF(#REF!,B26,#REF!)</f>
        <v>#REF!</v>
      </c>
      <c r="P26" s="20" t="e">
        <f t="shared" si="1"/>
        <v>#REF!</v>
      </c>
      <c r="Q26" s="20" t="e">
        <f>SUMIF(#REF!,B26,#REF!)+SUMIF(#REF!,B26,#REF!)+SUMIF(#REF!,B26,#REF!)</f>
        <v>#REF!</v>
      </c>
      <c r="R26" s="20" t="e">
        <f>SUMIF(#REF!,B26,#REF!)+SUMIF(#REF!,B26,#REF!)+SUMIF(#REF!,B26,#REF!)</f>
        <v>#REF!</v>
      </c>
      <c r="S26" s="34" t="e">
        <f>SUMIF(#REF!,B26,#REF!)+SUMIF(#REF!,B26,#REF!)+SUMIF(#REF!,B26,#REF!)</f>
        <v>#REF!</v>
      </c>
      <c r="T26" s="20" t="e">
        <f>SUMIF(#REF!,B26,#REF!)+SUMIF(#REF!,B26,#REF!)+SUMIF(#REF!,B26,#REF!)</f>
        <v>#REF!</v>
      </c>
      <c r="U26" s="20" t="e">
        <f t="shared" si="2"/>
        <v>#REF!</v>
      </c>
      <c r="V26" s="20" t="e">
        <f>SUMIF(#REF!,B26,#REF!)+SUMIF(#REF!,B26,#REF!)+SUMIF(#REF!,B26,#REF!)</f>
        <v>#REF!</v>
      </c>
      <c r="W26" s="20" t="e">
        <f>SUMIF(#REF!,B26,#REF!)+SUMIF(#REF!,B26,#REF!)+SUMIF(#REF!,B26,#REF!)</f>
        <v>#REF!</v>
      </c>
      <c r="X26" s="34" t="e">
        <f>SUMIF(#REF!,B26,#REF!)+SUMIF(#REF!,B26,#REF!)+SUMIF(#REF!,B26,#REF!)</f>
        <v>#REF!</v>
      </c>
      <c r="Y26" s="20" t="e">
        <f>SUMIF(#REF!,B26,#REF!)+SUMIF(#REF!,B26,#REF!)+SUMIF(#REF!,B26,#REF!)</f>
        <v>#REF!</v>
      </c>
      <c r="Z26" s="20" t="e">
        <f t="shared" si="3"/>
        <v>#REF!</v>
      </c>
      <c r="AA26" s="20" t="e">
        <f>SUMIF(#REF!,B26,#REF!)+SUMIF(#REF!,B26,#REF!)+SUMIF(#REF!,B26,#REF!)</f>
        <v>#REF!</v>
      </c>
      <c r="AB26" s="20" t="e">
        <f>SUMIF(#REF!,B26,#REF!)+SUMIF(#REF!,B26,#REF!)+SUMIF(#REF!,B26,#REF!)</f>
        <v>#REF!</v>
      </c>
      <c r="AC26" s="20" t="e">
        <f>SUMIF(#REF!,B26,#REF!)+SUMIF(#REF!,B26,#REF!)+SUMIF(#REF!,B26,#REF!)</f>
        <v>#REF!</v>
      </c>
      <c r="AD26" s="20" t="e">
        <f>SUMIF(#REF!,B26,#REF!)+SUMIF(#REF!,B26,#REF!)+SUMIF(#REF!,B26,#REF!)</f>
        <v>#REF!</v>
      </c>
      <c r="AE26" s="20" t="e">
        <f t="shared" si="4"/>
        <v>#REF!</v>
      </c>
      <c r="AF26" s="20" t="e">
        <f>SUMIF(#REF!,B26,#REF!)+SUMIF(#REF!,B26,#REF!)+SUMIF(#REF!,B26,#REF!)</f>
        <v>#REF!</v>
      </c>
      <c r="AG26" s="20" t="e">
        <f>SUMIF(#REF!,B26,#REF!)+SUMIF(#REF!,B26,#REF!)+SUMIF(#REF!,B26,#REF!)</f>
        <v>#REF!</v>
      </c>
      <c r="AH26" s="20" t="e">
        <f>(SUMIF(#REF!,B26,#REF!)+SUMIF(#REF!,B26,#REF!)+SUMIF(#REF!,B26,#REF!))/10000</f>
        <v>#REF!</v>
      </c>
      <c r="AI26" s="20" t="e">
        <f>SUMIF(#REF!,B26,#REF!)+SUMIF(#REF!,B26,#REF!)+SUMIF(#REF!,B26,#REF!)</f>
        <v>#REF!</v>
      </c>
      <c r="AJ26" s="20" t="e">
        <f t="shared" si="5"/>
        <v>#REF!</v>
      </c>
      <c r="AK26" s="20" t="e">
        <f t="shared" si="6"/>
        <v>#REF!</v>
      </c>
      <c r="AL26" s="20" t="e">
        <f>(SUMIF(#REF!,B26,#REF!)+SUMIF(#REF!,B26,#REF!)+SUMIF(#REF!,B26,#REF!))/10000</f>
        <v>#REF!</v>
      </c>
      <c r="AM26" s="20" t="e">
        <f>(SUMIF(#REF!,B26,#REF!)+SUMIF(#REF!,B26,#REF!)+SUMIF(#REF!,B26,#REF!))/10000</f>
        <v>#REF!</v>
      </c>
      <c r="AN26" s="37"/>
      <c r="AO26" s="40"/>
    </row>
    <row r="28" spans="14:39">
      <c r="N28" s="31" t="e">
        <f>N8+N12</f>
        <v>#REF!</v>
      </c>
      <c r="O28" s="31" t="e">
        <f t="shared" ref="O28:AM28" si="11">O8+O12</f>
        <v>#REF!</v>
      </c>
      <c r="P28" s="31" t="e">
        <f t="shared" si="11"/>
        <v>#REF!</v>
      </c>
      <c r="Q28" s="31" t="e">
        <f t="shared" si="11"/>
        <v>#REF!</v>
      </c>
      <c r="R28" s="31" t="e">
        <f t="shared" si="11"/>
        <v>#REF!</v>
      </c>
      <c r="S28" s="31" t="e">
        <f t="shared" si="11"/>
        <v>#REF!</v>
      </c>
      <c r="T28" s="31" t="e">
        <f t="shared" si="11"/>
        <v>#REF!</v>
      </c>
      <c r="U28" s="31" t="e">
        <f t="shared" si="11"/>
        <v>#REF!</v>
      </c>
      <c r="V28" s="31" t="e">
        <f t="shared" si="11"/>
        <v>#REF!</v>
      </c>
      <c r="W28" s="31" t="e">
        <f t="shared" si="11"/>
        <v>#REF!</v>
      </c>
      <c r="X28" s="31" t="e">
        <f t="shared" si="11"/>
        <v>#REF!</v>
      </c>
      <c r="Y28" s="31" t="e">
        <f t="shared" si="11"/>
        <v>#REF!</v>
      </c>
      <c r="Z28" s="31" t="e">
        <f t="shared" si="11"/>
        <v>#REF!</v>
      </c>
      <c r="AA28" s="31" t="e">
        <f t="shared" si="11"/>
        <v>#REF!</v>
      </c>
      <c r="AB28" s="31" t="e">
        <f t="shared" si="11"/>
        <v>#REF!</v>
      </c>
      <c r="AC28" s="31" t="e">
        <f t="shared" si="11"/>
        <v>#REF!</v>
      </c>
      <c r="AD28" s="31" t="e">
        <f t="shared" si="11"/>
        <v>#REF!</v>
      </c>
      <c r="AE28" s="31" t="e">
        <f t="shared" si="11"/>
        <v>#REF!</v>
      </c>
      <c r="AF28" s="31" t="e">
        <f t="shared" si="11"/>
        <v>#REF!</v>
      </c>
      <c r="AG28" s="31" t="e">
        <f t="shared" si="11"/>
        <v>#REF!</v>
      </c>
      <c r="AH28" s="31" t="e">
        <f t="shared" si="11"/>
        <v>#REF!</v>
      </c>
      <c r="AI28" s="31" t="e">
        <f t="shared" si="11"/>
        <v>#REF!</v>
      </c>
      <c r="AJ28" s="31" t="e">
        <f t="shared" si="11"/>
        <v>#REF!</v>
      </c>
      <c r="AK28" s="31" t="e">
        <f t="shared" si="11"/>
        <v>#REF!</v>
      </c>
      <c r="AL28" s="31" t="e">
        <f t="shared" si="11"/>
        <v>#REF!</v>
      </c>
      <c r="AM28" s="31" t="e">
        <f t="shared" si="11"/>
        <v>#REF!</v>
      </c>
    </row>
  </sheetData>
  <mergeCells count="16">
    <mergeCell ref="A1:AO1"/>
    <mergeCell ref="AN2:AO2"/>
    <mergeCell ref="C3:AM3"/>
    <mergeCell ref="AN3:AO3"/>
    <mergeCell ref="C4:E4"/>
    <mergeCell ref="F4:I4"/>
    <mergeCell ref="J4:M4"/>
    <mergeCell ref="N4:R4"/>
    <mergeCell ref="S4:W4"/>
    <mergeCell ref="X4:AB4"/>
    <mergeCell ref="AC4:AG4"/>
    <mergeCell ref="AH4:AM4"/>
    <mergeCell ref="A3:A5"/>
    <mergeCell ref="B3:B5"/>
    <mergeCell ref="AN4:AN5"/>
    <mergeCell ref="AO4:AO5"/>
  </mergeCells>
  <pageMargins left="0.7" right="0.7" top="0.75" bottom="0.75" header="0.3" footer="0.3"/>
  <pageSetup paperSize="8" scale="68"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钦州市发改委投资科</Company>
  <Application>WPS Office</Application>
  <HeadingPairs>
    <vt:vector size="2" baseType="variant">
      <vt:variant>
        <vt:lpstr>工作表</vt:lpstr>
      </vt:variant>
      <vt:variant>
        <vt:i4>4</vt:i4>
      </vt:variant>
    </vt:vector>
  </HeadingPairs>
  <TitlesOfParts>
    <vt:vector size="4" baseType="lpstr">
      <vt:lpstr>城</vt:lpstr>
      <vt:lpstr>资金</vt:lpstr>
      <vt:lpstr>县区台账</vt:lpstr>
      <vt:lpstr>行业台账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Administrator</cp:lastModifiedBy>
  <dcterms:created xsi:type="dcterms:W3CDTF">2005-09-13T00:31:00Z</dcterms:created>
  <dcterms:modified xsi:type="dcterms:W3CDTF">2024-10-10T02:37:50Z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2052-11.8.2.8696</vt:lpwstr>
  </property>
  <property fmtid="{D5CDD505-2E9C-101B-9397-08002B2CF9AE}" pid="4" name="ICV">
    <vt:lpwstr>C4A1177363A44B5DBFF55601CBB4FE70</vt:lpwstr>
  </property>
</Properties>
</file>